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ocuments\BLOG VIAJES\Excel\"/>
    </mc:Choice>
  </mc:AlternateContent>
  <xr:revisionPtr revIDLastSave="0" documentId="13_ncr:1_{010C9274-9140-4CE0-B957-8CEDE174358C}" xr6:coauthVersionLast="47" xr6:coauthVersionMax="47" xr10:uidLastSave="{00000000-0000-0000-0000-000000000000}"/>
  <bookViews>
    <workbookView xWindow="-98" yWindow="-98" windowWidth="22695" windowHeight="14595" xr2:uid="{25521BA4-01EE-4299-85B2-1D4C944B3F14}"/>
  </bookViews>
  <sheets>
    <sheet name="Presupuesto" sheetId="1" r:id="rId1"/>
    <sheet name="Itinerario 6d" sheetId="2" r:id="rId2"/>
    <sheet name="Itinerario 8d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7" i="1" l="1"/>
  <c r="Q47" i="1" s="1"/>
  <c r="D16" i="1"/>
  <c r="E16" i="1" s="1"/>
  <c r="D15" i="1"/>
  <c r="E15" i="1" s="1"/>
  <c r="P97" i="1"/>
  <c r="Q97" i="1" s="1"/>
  <c r="P82" i="1"/>
  <c r="P66" i="1"/>
  <c r="Q66" i="1" s="1"/>
  <c r="J66" i="1"/>
  <c r="K66" i="1" s="1"/>
  <c r="J82" i="1"/>
  <c r="K82" i="1" s="1"/>
  <c r="J97" i="1"/>
  <c r="K97" i="1" s="1"/>
  <c r="D97" i="1"/>
  <c r="E97" i="1" s="1"/>
  <c r="D82" i="1"/>
  <c r="E82" i="1" s="1"/>
  <c r="D66" i="1"/>
  <c r="P46" i="1"/>
  <c r="Q46" i="1" s="1"/>
  <c r="P31" i="1"/>
  <c r="Q31" i="1" s="1"/>
  <c r="P15" i="1"/>
  <c r="Q15" i="1" s="1"/>
  <c r="J15" i="1"/>
  <c r="K15" i="1" s="1"/>
  <c r="J31" i="1"/>
  <c r="K31" i="1" s="1"/>
  <c r="J46" i="1"/>
  <c r="K46" i="1" s="1"/>
  <c r="D46" i="1"/>
  <c r="E46" i="1" s="1"/>
  <c r="D31" i="1"/>
  <c r="E31" i="1" s="1"/>
  <c r="D98" i="1"/>
  <c r="E98" i="1" s="1"/>
  <c r="D83" i="1"/>
  <c r="E83" i="1" s="1"/>
  <c r="D67" i="1"/>
  <c r="E67" i="1" s="1"/>
  <c r="P51" i="1"/>
  <c r="Q51" i="1" s="1"/>
  <c r="P50" i="1"/>
  <c r="Q50" i="1" s="1"/>
  <c r="P49" i="1"/>
  <c r="Q49" i="1" s="1"/>
  <c r="Q48" i="1"/>
  <c r="P36" i="1"/>
  <c r="Q36" i="1" s="1"/>
  <c r="P35" i="1"/>
  <c r="Q35" i="1" s="1"/>
  <c r="P34" i="1"/>
  <c r="Q34" i="1" s="1"/>
  <c r="Q33" i="1"/>
  <c r="P32" i="1"/>
  <c r="Q32" i="1" s="1"/>
  <c r="P20" i="1"/>
  <c r="Q20" i="1" s="1"/>
  <c r="P19" i="1"/>
  <c r="Q19" i="1" s="1"/>
  <c r="P18" i="1"/>
  <c r="Q18" i="1" s="1"/>
  <c r="Q17" i="1"/>
  <c r="P16" i="1"/>
  <c r="Q16" i="1" s="1"/>
  <c r="J50" i="1"/>
  <c r="K50" i="1" s="1"/>
  <c r="J49" i="1"/>
  <c r="K49" i="1" s="1"/>
  <c r="J35" i="1"/>
  <c r="K35" i="1" s="1"/>
  <c r="J34" i="1"/>
  <c r="K34" i="1" s="1"/>
  <c r="J19" i="1"/>
  <c r="K19" i="1" s="1"/>
  <c r="J18" i="1"/>
  <c r="K18" i="1" s="1"/>
  <c r="D20" i="1"/>
  <c r="E20" i="1" s="1"/>
  <c r="D51" i="1"/>
  <c r="E51" i="1" s="1"/>
  <c r="D50" i="1"/>
  <c r="E50" i="1" s="1"/>
  <c r="D49" i="1"/>
  <c r="E49" i="1" s="1"/>
  <c r="E48" i="1"/>
  <c r="D47" i="1"/>
  <c r="E47" i="1" s="1"/>
  <c r="D36" i="1"/>
  <c r="E36" i="1" s="1"/>
  <c r="D35" i="1"/>
  <c r="E35" i="1" s="1"/>
  <c r="D34" i="1"/>
  <c r="E34" i="1" s="1"/>
  <c r="E33" i="1"/>
  <c r="E32" i="1"/>
  <c r="D19" i="1"/>
  <c r="E19" i="1" s="1"/>
  <c r="D18" i="1"/>
  <c r="E18" i="1" s="1"/>
  <c r="E17" i="1"/>
  <c r="P102" i="1"/>
  <c r="Q102" i="1" s="1"/>
  <c r="P87" i="1"/>
  <c r="Q87" i="1" s="1"/>
  <c r="D102" i="1"/>
  <c r="E102" i="1" s="1"/>
  <c r="D87" i="1"/>
  <c r="E87" i="1" s="1"/>
  <c r="P71" i="1"/>
  <c r="Q71" i="1" s="1"/>
  <c r="D71" i="1"/>
  <c r="E71" i="1" s="1"/>
  <c r="Q99" i="1"/>
  <c r="P69" i="1"/>
  <c r="Q69" i="1" s="1"/>
  <c r="J69" i="1"/>
  <c r="K69" i="1" s="1"/>
  <c r="J85" i="1"/>
  <c r="K85" i="1" s="1"/>
  <c r="Q84" i="1"/>
  <c r="Q68" i="1"/>
  <c r="P67" i="1"/>
  <c r="Q67" i="1" s="1"/>
  <c r="P83" i="1"/>
  <c r="Q83" i="1" s="1"/>
  <c r="P100" i="1"/>
  <c r="Q100" i="1" s="1"/>
  <c r="P85" i="1"/>
  <c r="Q85" i="1" s="1"/>
  <c r="P101" i="1"/>
  <c r="Q101" i="1" s="1"/>
  <c r="P86" i="1"/>
  <c r="Q86" i="1" s="1"/>
  <c r="P70" i="1"/>
  <c r="Q70" i="1" s="1"/>
  <c r="Q82" i="1"/>
  <c r="J101" i="1"/>
  <c r="K101" i="1" s="1"/>
  <c r="J100" i="1"/>
  <c r="K100" i="1" s="1"/>
  <c r="J86" i="1"/>
  <c r="K86" i="1" s="1"/>
  <c r="J70" i="1"/>
  <c r="K70" i="1" s="1"/>
  <c r="D101" i="1"/>
  <c r="E101" i="1" s="1"/>
  <c r="D100" i="1"/>
  <c r="E100" i="1" s="1"/>
  <c r="E99" i="1"/>
  <c r="D86" i="1"/>
  <c r="E86" i="1" s="1"/>
  <c r="D85" i="1"/>
  <c r="E85" i="1" s="1"/>
  <c r="E84" i="1"/>
  <c r="D69" i="1"/>
  <c r="E69" i="1" s="1"/>
  <c r="D70" i="1"/>
  <c r="E70" i="1" s="1"/>
  <c r="E68" i="1"/>
  <c r="E66" i="1"/>
  <c r="K22" i="1" l="1"/>
  <c r="K53" i="1"/>
  <c r="Q22" i="1"/>
  <c r="Q53" i="1"/>
  <c r="Q38" i="1"/>
  <c r="K38" i="1"/>
  <c r="E38" i="1"/>
  <c r="E22" i="1"/>
  <c r="E53" i="1"/>
  <c r="K73" i="1"/>
  <c r="E73" i="1"/>
  <c r="Q89" i="1"/>
  <c r="Q73" i="1"/>
  <c r="Q104" i="1"/>
  <c r="K104" i="1"/>
  <c r="K89" i="1"/>
  <c r="E89" i="1"/>
  <c r="E104" i="1"/>
</calcChain>
</file>

<file path=xl/sharedStrings.xml><?xml version="1.0" encoding="utf-8"?>
<sst xmlns="http://schemas.openxmlformats.org/spreadsheetml/2006/main" count="558" uniqueCount="79">
  <si>
    <t>Pasaje</t>
  </si>
  <si>
    <t>Alojamiento</t>
  </si>
  <si>
    <t>Alquiler carro</t>
  </si>
  <si>
    <t>Por dia</t>
  </si>
  <si>
    <t>Total</t>
  </si>
  <si>
    <t>Por persona</t>
  </si>
  <si>
    <t>Gasolina</t>
  </si>
  <si>
    <t>Comidas</t>
  </si>
  <si>
    <t>Otros</t>
  </si>
  <si>
    <t># días</t>
  </si>
  <si>
    <t># personas</t>
  </si>
  <si>
    <t>Tickets parques</t>
  </si>
  <si>
    <t>LOW COST</t>
  </si>
  <si>
    <t>INTERMEDIO</t>
  </si>
  <si>
    <t>Latam</t>
  </si>
  <si>
    <t>Spirit</t>
  </si>
  <si>
    <t>Proveedor</t>
  </si>
  <si>
    <t>Hotel Disney Value</t>
  </si>
  <si>
    <t>ALTO</t>
  </si>
  <si>
    <t>Hertz</t>
  </si>
  <si>
    <t>4 parques</t>
  </si>
  <si>
    <t>Comidas en los parques</t>
  </si>
  <si>
    <t>Comida casera</t>
  </si>
  <si>
    <t>Comida casera y parques</t>
  </si>
  <si>
    <t>Hotel economico Orlando</t>
  </si>
  <si>
    <t>HOTEL DISNEY</t>
  </si>
  <si>
    <t>Hotel intermedio</t>
  </si>
  <si>
    <t>Hotel Disney alto</t>
  </si>
  <si>
    <t>Shuttles Disney</t>
  </si>
  <si>
    <t>HOTEL ORLANDO</t>
  </si>
  <si>
    <t>6 parques (2 de Universal)</t>
  </si>
  <si>
    <t>Carro por 3 días para Universal</t>
  </si>
  <si>
    <t>Copa Airlines</t>
  </si>
  <si>
    <t>Hotel Orlando intermedio</t>
  </si>
  <si>
    <t>Hotel Orlando alto</t>
  </si>
  <si>
    <t># parques</t>
  </si>
  <si>
    <t>Parking parques</t>
  </si>
  <si>
    <t>Shuttles Disney, Alquiler carro 3 días</t>
  </si>
  <si>
    <t>Hotel economico Orlando (Days Inn)</t>
  </si>
  <si>
    <t>HACIA MIAMI</t>
  </si>
  <si>
    <t>HACIA ORLANDO</t>
  </si>
  <si>
    <t>Budget</t>
  </si>
  <si>
    <t>Dia 1</t>
  </si>
  <si>
    <t>Dia 2</t>
  </si>
  <si>
    <t>Dia 3</t>
  </si>
  <si>
    <t>Dia 4</t>
  </si>
  <si>
    <t>Dia 5</t>
  </si>
  <si>
    <t>Dia 6</t>
  </si>
  <si>
    <t>Vuelo de noche</t>
  </si>
  <si>
    <t>Hotel</t>
  </si>
  <si>
    <t>Disney Springs</t>
  </si>
  <si>
    <t>Magic Kingdom</t>
  </si>
  <si>
    <t>Epcot</t>
  </si>
  <si>
    <t>Hollywood Studios</t>
  </si>
  <si>
    <t>Animal Kingdom</t>
  </si>
  <si>
    <t>Vuelo de regreso</t>
  </si>
  <si>
    <t>2 tanqueadas</t>
  </si>
  <si>
    <t>6 DÍAS</t>
  </si>
  <si>
    <t>1 tanqueada</t>
  </si>
  <si>
    <t>2 PERSONAS</t>
  </si>
  <si>
    <t>4 PERSONAS</t>
  </si>
  <si>
    <t>8 DÍAS</t>
  </si>
  <si>
    <t>Viaje en carro a Miami</t>
  </si>
  <si>
    <t>Viaje a Orlando en carro</t>
  </si>
  <si>
    <t>Vuelo de dia</t>
  </si>
  <si>
    <t>Dejar carro</t>
  </si>
  <si>
    <t>Shuttle aeropuerto-hotel Disney</t>
  </si>
  <si>
    <t>Shuttle hacia aeropuerto</t>
  </si>
  <si>
    <t>Orlando Premium Outlets</t>
  </si>
  <si>
    <t>Dia 7</t>
  </si>
  <si>
    <t>Dia 8</t>
  </si>
  <si>
    <t>Universal Island of Adventure</t>
  </si>
  <si>
    <t>Universal Studios</t>
  </si>
  <si>
    <t>Hacia Miami, hotel Orlando</t>
  </si>
  <si>
    <t>Hacia Orlando, hotel Orlando</t>
  </si>
  <si>
    <t>Hacia Orlando, hotel Disney</t>
  </si>
  <si>
    <t>Precio en $ por persona</t>
  </si>
  <si>
    <t>Datos aproximados, pueden variar. Usálo de guía y actualizalo cuando planees tu viaje :)</t>
  </si>
  <si>
    <t>Presupuesto - Viaje a Orlando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</si>
</sst>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70C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0" fillId="0" borderId="3" xfId="0" applyBorder="1"/>
    <xf numFmtId="0" fontId="0" fillId="0" borderId="0" xfId="0" applyBorder="1" applyAlignment="1">
      <alignment horizontal="center"/>
    </xf>
    <xf numFmtId="0" fontId="0" fillId="0" borderId="4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0" xfId="0" applyBorder="1"/>
    <xf numFmtId="0" fontId="0" fillId="0" borderId="7" xfId="0" applyBorder="1"/>
    <xf numFmtId="0" fontId="0" fillId="3" borderId="3" xfId="0" applyFill="1" applyBorder="1"/>
    <xf numFmtId="0" fontId="0" fillId="3" borderId="0" xfId="0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4" xfId="0" applyFill="1" applyBorder="1"/>
    <xf numFmtId="0" fontId="0" fillId="4" borderId="3" xfId="0" applyFill="1" applyBorder="1"/>
    <xf numFmtId="0" fontId="0" fillId="4" borderId="0" xfId="0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4" xfId="0" applyFill="1" applyBorder="1"/>
    <xf numFmtId="0" fontId="0" fillId="5" borderId="3" xfId="0" applyFill="1" applyBorder="1"/>
    <xf numFmtId="0" fontId="0" fillId="5" borderId="0" xfId="0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4" xfId="0" applyFill="1" applyBorder="1"/>
    <xf numFmtId="0" fontId="3" fillId="0" borderId="0" xfId="0" applyFont="1"/>
    <xf numFmtId="0" fontId="2" fillId="0" borderId="0" xfId="0" applyFont="1"/>
    <xf numFmtId="0" fontId="2" fillId="0" borderId="3" xfId="0" applyFont="1" applyBorder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4" xfId="0" applyFont="1" applyBorder="1"/>
    <xf numFmtId="0" fontId="2" fillId="0" borderId="0" xfId="0" applyFont="1" applyBorder="1"/>
    <xf numFmtId="0" fontId="2" fillId="0" borderId="4" xfId="0" applyFont="1" applyBorder="1"/>
    <xf numFmtId="0" fontId="3" fillId="0" borderId="0" xfId="0" applyFont="1" applyBorder="1"/>
    <xf numFmtId="0" fontId="4" fillId="3" borderId="2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1" fillId="3" borderId="3" xfId="0" applyFont="1" applyFill="1" applyBorder="1"/>
    <xf numFmtId="0" fontId="1" fillId="4" borderId="3" xfId="0" applyFont="1" applyFill="1" applyBorder="1"/>
    <xf numFmtId="0" fontId="1" fillId="5" borderId="3" xfId="0" applyFont="1" applyFill="1" applyBorder="1"/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11" fillId="0" borderId="0" xfId="0" applyFont="1" applyAlignment="1">
      <alignment horizontal="left"/>
    </xf>
    <xf numFmtId="0" fontId="0" fillId="0" borderId="0" xfId="0" applyAlignment="1">
      <alignment horizontal="center" wrapText="1"/>
    </xf>
    <xf numFmtId="1" fontId="8" fillId="6" borderId="1" xfId="0" applyNumberFormat="1" applyFont="1" applyFill="1" applyBorder="1" applyAlignment="1">
      <alignment horizontal="center"/>
    </xf>
    <xf numFmtId="0" fontId="9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9DF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DA2EB-6A4D-4AAA-8378-FC9296A75756}">
  <dimension ref="B1:R105"/>
  <sheetViews>
    <sheetView showGridLines="0" tabSelected="1" zoomScale="80" zoomScaleNormal="80" workbookViewId="0">
      <selection activeCell="D4" sqref="D4"/>
    </sheetView>
  </sheetViews>
  <sheetFormatPr baseColWidth="10" defaultRowHeight="14.25" x14ac:dyDescent="0.45"/>
  <cols>
    <col min="1" max="1" width="4.53125" customWidth="1"/>
    <col min="2" max="2" width="16.9296875" customWidth="1"/>
    <col min="3" max="5" width="10.6640625" style="1"/>
    <col min="6" max="6" width="30.53125" bestFit="1" customWidth="1"/>
    <col min="7" max="7" width="5.3984375" customWidth="1"/>
    <col min="8" max="8" width="14.1328125" bestFit="1" customWidth="1"/>
    <col min="12" max="12" width="21.265625" customWidth="1"/>
    <col min="13" max="13" width="5.265625" customWidth="1"/>
    <col min="14" max="14" width="13.3984375" customWidth="1"/>
    <col min="18" max="18" width="33.73046875" customWidth="1"/>
  </cols>
  <sheetData>
    <row r="1" spans="2:18" ht="15.75" x14ac:dyDescent="0.5">
      <c r="B1" s="58" t="s">
        <v>78</v>
      </c>
    </row>
    <row r="2" spans="2:18" ht="15.75" x14ac:dyDescent="0.5">
      <c r="B2" s="58" t="s">
        <v>76</v>
      </c>
    </row>
    <row r="3" spans="2:18" ht="15.75" x14ac:dyDescent="0.5">
      <c r="B3" s="58" t="s">
        <v>77</v>
      </c>
    </row>
    <row r="4" spans="2:18" ht="14.65" thickBot="1" x14ac:dyDescent="0.5"/>
    <row r="5" spans="2:18" ht="31.15" thickBot="1" x14ac:dyDescent="0.95">
      <c r="B5" s="51" t="s">
        <v>59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3"/>
    </row>
    <row r="6" spans="2:18" s="34" customFormat="1" ht="25.5" x14ac:dyDescent="0.75">
      <c r="B6" s="36" t="s">
        <v>57</v>
      </c>
      <c r="C6" s="37"/>
      <c r="D6" s="38"/>
      <c r="E6" s="38"/>
      <c r="F6" s="39"/>
      <c r="H6" s="36" t="s">
        <v>57</v>
      </c>
      <c r="I6" s="40"/>
      <c r="J6" s="40"/>
      <c r="K6" s="40"/>
      <c r="L6" s="41"/>
      <c r="M6" s="42"/>
      <c r="N6" s="36" t="s">
        <v>61</v>
      </c>
      <c r="O6" s="40"/>
      <c r="P6" s="42"/>
      <c r="Q6" s="42"/>
      <c r="R6" s="39"/>
    </row>
    <row r="7" spans="2:18" s="34" customFormat="1" ht="25.5" x14ac:dyDescent="0.75">
      <c r="B7" s="36" t="s">
        <v>39</v>
      </c>
      <c r="C7" s="37"/>
      <c r="D7" s="38"/>
      <c r="E7" s="38"/>
      <c r="F7" s="39"/>
      <c r="H7" s="36" t="s">
        <v>40</v>
      </c>
      <c r="I7" s="40"/>
      <c r="J7" s="40"/>
      <c r="K7" s="40"/>
      <c r="L7" s="41"/>
      <c r="M7" s="42"/>
      <c r="N7" s="36" t="s">
        <v>40</v>
      </c>
      <c r="O7" s="40"/>
      <c r="P7" s="42"/>
      <c r="Q7" s="42"/>
      <c r="R7" s="39"/>
    </row>
    <row r="8" spans="2:18" s="34" customFormat="1" ht="25.5" x14ac:dyDescent="0.75">
      <c r="B8" s="36" t="s">
        <v>29</v>
      </c>
      <c r="C8" s="37"/>
      <c r="D8" s="38"/>
      <c r="E8" s="38"/>
      <c r="F8" s="39"/>
      <c r="H8" s="36" t="s">
        <v>25</v>
      </c>
      <c r="I8" s="40"/>
      <c r="J8" s="40"/>
      <c r="K8" s="40"/>
      <c r="L8" s="41"/>
      <c r="M8" s="42"/>
      <c r="N8" s="36" t="s">
        <v>25</v>
      </c>
      <c r="O8" s="40"/>
      <c r="P8" s="42"/>
      <c r="Q8" s="42"/>
      <c r="R8" s="39"/>
    </row>
    <row r="9" spans="2:18" x14ac:dyDescent="0.45">
      <c r="B9" s="5"/>
      <c r="C9" s="6"/>
      <c r="D9" s="6"/>
      <c r="E9" s="6"/>
      <c r="F9" s="7"/>
      <c r="H9" s="5"/>
      <c r="I9" s="11"/>
      <c r="J9" s="11"/>
      <c r="K9" s="11"/>
      <c r="L9" s="7"/>
      <c r="M9" s="11"/>
      <c r="N9" s="5"/>
      <c r="O9" s="11"/>
      <c r="P9" s="11"/>
      <c r="Q9" s="11"/>
      <c r="R9" s="7"/>
    </row>
    <row r="10" spans="2:18" x14ac:dyDescent="0.45">
      <c r="B10" s="48" t="s">
        <v>12</v>
      </c>
      <c r="C10" s="14"/>
      <c r="D10" s="15" t="s">
        <v>9</v>
      </c>
      <c r="E10" s="15" t="s">
        <v>10</v>
      </c>
      <c r="F10" s="16" t="s">
        <v>35</v>
      </c>
      <c r="H10" s="48" t="s">
        <v>12</v>
      </c>
      <c r="I10" s="14"/>
      <c r="J10" s="15" t="s">
        <v>9</v>
      </c>
      <c r="K10" s="15" t="s">
        <v>10</v>
      </c>
      <c r="L10" s="16" t="s">
        <v>35</v>
      </c>
      <c r="M10" s="11"/>
      <c r="N10" s="48" t="s">
        <v>12</v>
      </c>
      <c r="O10" s="14"/>
      <c r="P10" s="15" t="s">
        <v>9</v>
      </c>
      <c r="Q10" s="15" t="s">
        <v>10</v>
      </c>
      <c r="R10" s="16" t="s">
        <v>35</v>
      </c>
    </row>
    <row r="11" spans="2:18" x14ac:dyDescent="0.45">
      <c r="B11" s="13"/>
      <c r="C11" s="14"/>
      <c r="D11" s="17">
        <v>6</v>
      </c>
      <c r="E11" s="43">
        <v>2</v>
      </c>
      <c r="F11" s="18">
        <v>4</v>
      </c>
      <c r="H11" s="13"/>
      <c r="I11" s="14"/>
      <c r="J11" s="17">
        <v>6</v>
      </c>
      <c r="K11" s="43">
        <v>2</v>
      </c>
      <c r="L11" s="18">
        <v>4</v>
      </c>
      <c r="M11" s="11"/>
      <c r="N11" s="13"/>
      <c r="O11" s="14"/>
      <c r="P11" s="17">
        <v>8</v>
      </c>
      <c r="Q11" s="43">
        <v>2</v>
      </c>
      <c r="R11" s="18">
        <v>6</v>
      </c>
    </row>
    <row r="12" spans="2:18" x14ac:dyDescent="0.45">
      <c r="B12" s="13"/>
      <c r="C12" s="14"/>
      <c r="D12" s="14"/>
      <c r="E12" s="14"/>
      <c r="F12" s="19"/>
      <c r="H12" s="13"/>
      <c r="I12" s="14"/>
      <c r="J12" s="14"/>
      <c r="K12" s="14"/>
      <c r="L12" s="19"/>
      <c r="M12" s="11"/>
      <c r="N12" s="13"/>
      <c r="O12" s="14"/>
      <c r="P12" s="14"/>
      <c r="Q12" s="14"/>
      <c r="R12" s="19"/>
    </row>
    <row r="13" spans="2:18" x14ac:dyDescent="0.45">
      <c r="B13" s="13"/>
      <c r="C13" s="15" t="s">
        <v>3</v>
      </c>
      <c r="D13" s="15" t="s">
        <v>4</v>
      </c>
      <c r="E13" s="15" t="s">
        <v>5</v>
      </c>
      <c r="F13" s="16" t="s">
        <v>16</v>
      </c>
      <c r="H13" s="13"/>
      <c r="I13" s="15" t="s">
        <v>3</v>
      </c>
      <c r="J13" s="15" t="s">
        <v>4</v>
      </c>
      <c r="K13" s="15" t="s">
        <v>5</v>
      </c>
      <c r="L13" s="16" t="s">
        <v>16</v>
      </c>
      <c r="M13" s="11"/>
      <c r="N13" s="13"/>
      <c r="O13" s="15" t="s">
        <v>3</v>
      </c>
      <c r="P13" s="15" t="s">
        <v>4</v>
      </c>
      <c r="Q13" s="15" t="s">
        <v>5</v>
      </c>
      <c r="R13" s="16" t="s">
        <v>16</v>
      </c>
    </row>
    <row r="14" spans="2:18" x14ac:dyDescent="0.45">
      <c r="B14" s="13" t="s">
        <v>0</v>
      </c>
      <c r="C14" s="14"/>
      <c r="D14" s="14"/>
      <c r="E14" s="14">
        <v>300</v>
      </c>
      <c r="F14" s="19" t="s">
        <v>15</v>
      </c>
      <c r="H14" s="13" t="s">
        <v>0</v>
      </c>
      <c r="I14" s="14"/>
      <c r="J14" s="14"/>
      <c r="K14" s="14">
        <v>380</v>
      </c>
      <c r="L14" s="19" t="s">
        <v>32</v>
      </c>
      <c r="M14" s="11"/>
      <c r="N14" s="13" t="s">
        <v>0</v>
      </c>
      <c r="O14" s="14"/>
      <c r="P14" s="14"/>
      <c r="Q14" s="14">
        <v>380</v>
      </c>
      <c r="R14" s="19" t="s">
        <v>15</v>
      </c>
    </row>
    <row r="15" spans="2:18" x14ac:dyDescent="0.45">
      <c r="B15" s="13" t="s">
        <v>1</v>
      </c>
      <c r="C15" s="14">
        <v>50</v>
      </c>
      <c r="D15" s="14">
        <f>+C15*(D11-1)</f>
        <v>250</v>
      </c>
      <c r="E15" s="14">
        <f>+D15/E11</f>
        <v>125</v>
      </c>
      <c r="F15" s="19" t="s">
        <v>38</v>
      </c>
      <c r="H15" s="13" t="s">
        <v>1</v>
      </c>
      <c r="I15" s="14">
        <v>122</v>
      </c>
      <c r="J15" s="14">
        <f>+I15*(J11-1)</f>
        <v>610</v>
      </c>
      <c r="K15" s="14">
        <f>+J15/K11</f>
        <v>305</v>
      </c>
      <c r="L15" s="19" t="s">
        <v>17</v>
      </c>
      <c r="M15" s="11"/>
      <c r="N15" s="13" t="s">
        <v>1</v>
      </c>
      <c r="O15" s="14">
        <v>122</v>
      </c>
      <c r="P15" s="14">
        <f>+O15*(P11-1)</f>
        <v>854</v>
      </c>
      <c r="Q15" s="14">
        <f>+P15/Q11</f>
        <v>427</v>
      </c>
      <c r="R15" s="19" t="s">
        <v>17</v>
      </c>
    </row>
    <row r="16" spans="2:18" x14ac:dyDescent="0.45">
      <c r="B16" s="13" t="s">
        <v>2</v>
      </c>
      <c r="C16" s="14">
        <v>70</v>
      </c>
      <c r="D16" s="14">
        <f>+C16*D11</f>
        <v>420</v>
      </c>
      <c r="E16" s="14">
        <f>+D16/E11</f>
        <v>210</v>
      </c>
      <c r="F16" s="19" t="s">
        <v>41</v>
      </c>
      <c r="H16" s="13" t="s">
        <v>2</v>
      </c>
      <c r="I16" s="14"/>
      <c r="J16" s="14"/>
      <c r="K16" s="14">
        <v>0</v>
      </c>
      <c r="L16" s="19" t="s">
        <v>28</v>
      </c>
      <c r="M16" s="11"/>
      <c r="N16" s="13" t="s">
        <v>2</v>
      </c>
      <c r="O16" s="14">
        <v>65</v>
      </c>
      <c r="P16" s="14">
        <f>+O16*3</f>
        <v>195</v>
      </c>
      <c r="Q16" s="14">
        <f>+P16/Q11</f>
        <v>97.5</v>
      </c>
      <c r="R16" s="19" t="s">
        <v>37</v>
      </c>
    </row>
    <row r="17" spans="2:18" x14ac:dyDescent="0.45">
      <c r="B17" s="13" t="s">
        <v>6</v>
      </c>
      <c r="C17" s="14"/>
      <c r="D17" s="14">
        <v>60</v>
      </c>
      <c r="E17" s="14">
        <f>+D17/E11</f>
        <v>30</v>
      </c>
      <c r="F17" s="19" t="s">
        <v>56</v>
      </c>
      <c r="H17" s="13" t="s">
        <v>6</v>
      </c>
      <c r="I17" s="14"/>
      <c r="J17" s="14"/>
      <c r="K17" s="14">
        <v>0</v>
      </c>
      <c r="L17" s="19"/>
      <c r="M17" s="11"/>
      <c r="N17" s="13" t="s">
        <v>6</v>
      </c>
      <c r="O17" s="14">
        <v>30</v>
      </c>
      <c r="P17" s="14"/>
      <c r="Q17" s="14">
        <f>+O17/Q11</f>
        <v>15</v>
      </c>
      <c r="R17" s="19" t="s">
        <v>31</v>
      </c>
    </row>
    <row r="18" spans="2:18" x14ac:dyDescent="0.45">
      <c r="B18" s="13" t="s">
        <v>11</v>
      </c>
      <c r="C18" s="14">
        <v>103</v>
      </c>
      <c r="D18" s="14">
        <f>+C18*D11</f>
        <v>618</v>
      </c>
      <c r="E18" s="14">
        <f>+D18</f>
        <v>618</v>
      </c>
      <c r="F18" s="19" t="s">
        <v>20</v>
      </c>
      <c r="H18" s="13" t="s">
        <v>11</v>
      </c>
      <c r="I18" s="14">
        <v>103</v>
      </c>
      <c r="J18" s="14">
        <f>+I18*L11</f>
        <v>412</v>
      </c>
      <c r="K18" s="14">
        <f>+J18</f>
        <v>412</v>
      </c>
      <c r="L18" s="19" t="s">
        <v>20</v>
      </c>
      <c r="M18" s="11"/>
      <c r="N18" s="13" t="s">
        <v>11</v>
      </c>
      <c r="O18" s="14">
        <v>103</v>
      </c>
      <c r="P18" s="14">
        <f>+O18*R11</f>
        <v>618</v>
      </c>
      <c r="Q18" s="14">
        <f>+P18</f>
        <v>618</v>
      </c>
      <c r="R18" s="19" t="s">
        <v>30</v>
      </c>
    </row>
    <row r="19" spans="2:18" x14ac:dyDescent="0.45">
      <c r="B19" s="13" t="s">
        <v>7</v>
      </c>
      <c r="C19" s="14">
        <v>25</v>
      </c>
      <c r="D19" s="14">
        <f>+C19*D11</f>
        <v>150</v>
      </c>
      <c r="E19" s="14">
        <f>+D19</f>
        <v>150</v>
      </c>
      <c r="F19" s="19" t="s">
        <v>22</v>
      </c>
      <c r="H19" s="13" t="s">
        <v>7</v>
      </c>
      <c r="I19" s="14">
        <v>25</v>
      </c>
      <c r="J19" s="14">
        <f>+I19*J11</f>
        <v>150</v>
      </c>
      <c r="K19" s="14">
        <f>+J19</f>
        <v>150</v>
      </c>
      <c r="L19" s="19" t="s">
        <v>22</v>
      </c>
      <c r="M19" s="11"/>
      <c r="N19" s="13" t="s">
        <v>7</v>
      </c>
      <c r="O19" s="14">
        <v>25</v>
      </c>
      <c r="P19" s="14">
        <f>+O19*P11</f>
        <v>200</v>
      </c>
      <c r="Q19" s="14">
        <f>+P19</f>
        <v>200</v>
      </c>
      <c r="R19" s="19" t="s">
        <v>22</v>
      </c>
    </row>
    <row r="20" spans="2:18" x14ac:dyDescent="0.45">
      <c r="B20" s="13" t="s">
        <v>36</v>
      </c>
      <c r="C20" s="14">
        <v>25</v>
      </c>
      <c r="D20" s="14">
        <f>+C20*F11</f>
        <v>100</v>
      </c>
      <c r="E20" s="14">
        <f>+D20/E11</f>
        <v>50</v>
      </c>
      <c r="F20" s="19"/>
      <c r="H20" s="13" t="s">
        <v>36</v>
      </c>
      <c r="I20" s="14"/>
      <c r="J20" s="14"/>
      <c r="K20" s="14">
        <v>0</v>
      </c>
      <c r="L20" s="19"/>
      <c r="M20" s="11"/>
      <c r="N20" s="13" t="s">
        <v>36</v>
      </c>
      <c r="O20" s="14">
        <v>25</v>
      </c>
      <c r="P20" s="14">
        <f>+O20*2</f>
        <v>50</v>
      </c>
      <c r="Q20" s="14">
        <f>+P20/Q11</f>
        <v>25</v>
      </c>
      <c r="R20" s="19"/>
    </row>
    <row r="21" spans="2:18" ht="14.65" thickBot="1" x14ac:dyDescent="0.5">
      <c r="B21" s="13" t="s">
        <v>8</v>
      </c>
      <c r="C21" s="14"/>
      <c r="D21" s="14"/>
      <c r="E21" s="14">
        <v>100</v>
      </c>
      <c r="F21" s="19"/>
      <c r="H21" s="13" t="s">
        <v>8</v>
      </c>
      <c r="I21" s="14"/>
      <c r="J21" s="14"/>
      <c r="K21" s="14">
        <v>100</v>
      </c>
      <c r="L21" s="19"/>
      <c r="M21" s="11"/>
      <c r="N21" s="13" t="s">
        <v>8</v>
      </c>
      <c r="O21" s="14"/>
      <c r="P21" s="14"/>
      <c r="Q21" s="14">
        <v>100</v>
      </c>
      <c r="R21" s="19"/>
    </row>
    <row r="22" spans="2:18" ht="14.65" thickBot="1" x14ac:dyDescent="0.5">
      <c r="B22" s="5"/>
      <c r="C22" s="6"/>
      <c r="D22" s="6"/>
      <c r="E22" s="4">
        <f>+SUM(E14:E21)</f>
        <v>1583</v>
      </c>
      <c r="F22" s="7"/>
      <c r="H22" s="5"/>
      <c r="I22" s="6"/>
      <c r="J22" s="6"/>
      <c r="K22" s="57">
        <f>+SUM(K14:K21)</f>
        <v>1347</v>
      </c>
      <c r="L22" s="7"/>
      <c r="M22" s="11"/>
      <c r="N22" s="5"/>
      <c r="O22" s="6"/>
      <c r="P22" s="6"/>
      <c r="Q22" s="4">
        <f>+SUM(Q14:Q21)</f>
        <v>1862.5</v>
      </c>
      <c r="R22" s="7"/>
    </row>
    <row r="23" spans="2:18" x14ac:dyDescent="0.45">
      <c r="B23" s="5"/>
      <c r="C23" s="6"/>
      <c r="D23" s="6"/>
      <c r="E23" s="6"/>
      <c r="F23" s="7"/>
      <c r="H23" s="5"/>
      <c r="I23" s="6"/>
      <c r="J23" s="6"/>
      <c r="K23" s="6"/>
      <c r="L23" s="7"/>
      <c r="M23" s="11"/>
      <c r="N23" s="5"/>
      <c r="O23" s="6"/>
      <c r="P23" s="6"/>
      <c r="Q23" s="6"/>
      <c r="R23" s="7"/>
    </row>
    <row r="24" spans="2:18" x14ac:dyDescent="0.45">
      <c r="B24" s="5"/>
      <c r="C24" s="6"/>
      <c r="D24" s="6"/>
      <c r="E24" s="6"/>
      <c r="F24" s="7"/>
      <c r="H24" s="5"/>
      <c r="I24" s="6"/>
      <c r="J24" s="6"/>
      <c r="K24" s="6"/>
      <c r="L24" s="7"/>
      <c r="M24" s="11"/>
      <c r="N24" s="5"/>
      <c r="O24" s="6"/>
      <c r="P24" s="6"/>
      <c r="Q24" s="6"/>
      <c r="R24" s="7"/>
    </row>
    <row r="25" spans="2:18" x14ac:dyDescent="0.45">
      <c r="B25" s="5"/>
      <c r="C25" s="6"/>
      <c r="D25" s="6"/>
      <c r="E25" s="6"/>
      <c r="F25" s="7"/>
      <c r="H25" s="5"/>
      <c r="I25" s="6"/>
      <c r="J25" s="6"/>
      <c r="K25" s="6"/>
      <c r="L25" s="7"/>
      <c r="M25" s="11"/>
      <c r="N25" s="5"/>
      <c r="O25" s="6"/>
      <c r="P25" s="6"/>
      <c r="Q25" s="6"/>
      <c r="R25" s="7"/>
    </row>
    <row r="26" spans="2:18" x14ac:dyDescent="0.45">
      <c r="B26" s="49" t="s">
        <v>13</v>
      </c>
      <c r="C26" s="21"/>
      <c r="D26" s="22" t="s">
        <v>9</v>
      </c>
      <c r="E26" s="22" t="s">
        <v>10</v>
      </c>
      <c r="F26" s="23" t="s">
        <v>35</v>
      </c>
      <c r="H26" s="49" t="s">
        <v>13</v>
      </c>
      <c r="I26" s="21"/>
      <c r="J26" s="22" t="s">
        <v>9</v>
      </c>
      <c r="K26" s="22" t="s">
        <v>10</v>
      </c>
      <c r="L26" s="23" t="s">
        <v>35</v>
      </c>
      <c r="M26" s="11"/>
      <c r="N26" s="49" t="s">
        <v>13</v>
      </c>
      <c r="O26" s="21"/>
      <c r="P26" s="22" t="s">
        <v>9</v>
      </c>
      <c r="Q26" s="22" t="s">
        <v>10</v>
      </c>
      <c r="R26" s="23" t="s">
        <v>35</v>
      </c>
    </row>
    <row r="27" spans="2:18" x14ac:dyDescent="0.45">
      <c r="B27" s="20"/>
      <c r="C27" s="21"/>
      <c r="D27" s="24">
        <v>6</v>
      </c>
      <c r="E27" s="24">
        <v>2</v>
      </c>
      <c r="F27" s="25">
        <v>4</v>
      </c>
      <c r="H27" s="20"/>
      <c r="I27" s="21"/>
      <c r="J27" s="24">
        <v>6</v>
      </c>
      <c r="K27" s="24">
        <v>2</v>
      </c>
      <c r="L27" s="25">
        <v>4</v>
      </c>
      <c r="M27" s="11"/>
      <c r="N27" s="20"/>
      <c r="O27" s="21"/>
      <c r="P27" s="24">
        <v>8</v>
      </c>
      <c r="Q27" s="24">
        <v>2</v>
      </c>
      <c r="R27" s="25">
        <v>6</v>
      </c>
    </row>
    <row r="28" spans="2:18" x14ac:dyDescent="0.45">
      <c r="B28" s="20"/>
      <c r="C28" s="21"/>
      <c r="D28" s="21"/>
      <c r="E28" s="21"/>
      <c r="F28" s="26"/>
      <c r="H28" s="20"/>
      <c r="I28" s="21"/>
      <c r="J28" s="21"/>
      <c r="K28" s="21"/>
      <c r="L28" s="26"/>
      <c r="M28" s="11"/>
      <c r="N28" s="20"/>
      <c r="O28" s="21"/>
      <c r="P28" s="21"/>
      <c r="Q28" s="21"/>
      <c r="R28" s="26"/>
    </row>
    <row r="29" spans="2:18" x14ac:dyDescent="0.45">
      <c r="B29" s="20"/>
      <c r="C29" s="22" t="s">
        <v>3</v>
      </c>
      <c r="D29" s="22" t="s">
        <v>4</v>
      </c>
      <c r="E29" s="22" t="s">
        <v>5</v>
      </c>
      <c r="F29" s="23" t="s">
        <v>16</v>
      </c>
      <c r="H29" s="20"/>
      <c r="I29" s="22" t="s">
        <v>3</v>
      </c>
      <c r="J29" s="22" t="s">
        <v>4</v>
      </c>
      <c r="K29" s="22" t="s">
        <v>5</v>
      </c>
      <c r="L29" s="23" t="s">
        <v>16</v>
      </c>
      <c r="M29" s="11"/>
      <c r="N29" s="20"/>
      <c r="O29" s="22" t="s">
        <v>3</v>
      </c>
      <c r="P29" s="22" t="s">
        <v>4</v>
      </c>
      <c r="Q29" s="22" t="s">
        <v>5</v>
      </c>
      <c r="R29" s="23" t="s">
        <v>16</v>
      </c>
    </row>
    <row r="30" spans="2:18" x14ac:dyDescent="0.45">
      <c r="B30" s="20" t="s">
        <v>0</v>
      </c>
      <c r="C30" s="21"/>
      <c r="D30" s="21"/>
      <c r="E30" s="21">
        <v>550</v>
      </c>
      <c r="F30" s="26" t="s">
        <v>14</v>
      </c>
      <c r="H30" s="20" t="s">
        <v>0</v>
      </c>
      <c r="I30" s="21"/>
      <c r="J30" s="21"/>
      <c r="K30" s="21">
        <v>450</v>
      </c>
      <c r="L30" s="26" t="s">
        <v>14</v>
      </c>
      <c r="M30" s="11"/>
      <c r="N30" s="20" t="s">
        <v>0</v>
      </c>
      <c r="O30" s="21"/>
      <c r="P30" s="21"/>
      <c r="Q30" s="21">
        <v>450</v>
      </c>
      <c r="R30" s="26" t="s">
        <v>14</v>
      </c>
    </row>
    <row r="31" spans="2:18" x14ac:dyDescent="0.45">
      <c r="B31" s="20" t="s">
        <v>1</v>
      </c>
      <c r="C31" s="21">
        <v>100</v>
      </c>
      <c r="D31" s="21">
        <f>+C31*(D27-1)</f>
        <v>500</v>
      </c>
      <c r="E31" s="21">
        <f>+D31/E27</f>
        <v>250</v>
      </c>
      <c r="F31" s="26" t="s">
        <v>33</v>
      </c>
      <c r="H31" s="20" t="s">
        <v>1</v>
      </c>
      <c r="I31" s="21">
        <v>239</v>
      </c>
      <c r="J31" s="21">
        <f>+I31*(J27-1)</f>
        <v>1195</v>
      </c>
      <c r="K31" s="21">
        <f>+J31/K27</f>
        <v>597.5</v>
      </c>
      <c r="L31" s="26" t="s">
        <v>26</v>
      </c>
      <c r="M31" s="11"/>
      <c r="N31" s="20" t="s">
        <v>1</v>
      </c>
      <c r="O31" s="21">
        <v>239</v>
      </c>
      <c r="P31" s="21">
        <f>+O31*(P27-1)</f>
        <v>1673</v>
      </c>
      <c r="Q31" s="21">
        <f>+P31/Q27</f>
        <v>836.5</v>
      </c>
      <c r="R31" s="26" t="s">
        <v>26</v>
      </c>
    </row>
    <row r="32" spans="2:18" x14ac:dyDescent="0.45">
      <c r="B32" s="20" t="s">
        <v>2</v>
      </c>
      <c r="C32" s="21">
        <v>100</v>
      </c>
      <c r="D32" s="21">
        <v>500</v>
      </c>
      <c r="E32" s="21">
        <f>+D32/E27</f>
        <v>250</v>
      </c>
      <c r="F32" s="26" t="s">
        <v>19</v>
      </c>
      <c r="H32" s="20" t="s">
        <v>2</v>
      </c>
      <c r="I32" s="21"/>
      <c r="J32" s="21"/>
      <c r="K32" s="21">
        <v>0</v>
      </c>
      <c r="L32" s="26" t="s">
        <v>28</v>
      </c>
      <c r="M32" s="11"/>
      <c r="N32" s="20" t="s">
        <v>2</v>
      </c>
      <c r="O32" s="21">
        <v>65</v>
      </c>
      <c r="P32" s="21">
        <f>+O32*3</f>
        <v>195</v>
      </c>
      <c r="Q32" s="21">
        <f>+P32/Q27</f>
        <v>97.5</v>
      </c>
      <c r="R32" s="26" t="s">
        <v>37</v>
      </c>
    </row>
    <row r="33" spans="2:18" x14ac:dyDescent="0.45">
      <c r="B33" s="20" t="s">
        <v>6</v>
      </c>
      <c r="C33" s="21"/>
      <c r="D33" s="21">
        <v>60</v>
      </c>
      <c r="E33" s="21">
        <f>+D33/E27</f>
        <v>30</v>
      </c>
      <c r="F33" s="26" t="s">
        <v>56</v>
      </c>
      <c r="H33" s="20" t="s">
        <v>6</v>
      </c>
      <c r="I33" s="21"/>
      <c r="J33" s="21"/>
      <c r="K33" s="21">
        <v>0</v>
      </c>
      <c r="L33" s="26"/>
      <c r="M33" s="11"/>
      <c r="N33" s="20" t="s">
        <v>6</v>
      </c>
      <c r="O33" s="21">
        <v>30</v>
      </c>
      <c r="P33" s="21"/>
      <c r="Q33" s="21">
        <f>+O33/Q27</f>
        <v>15</v>
      </c>
      <c r="R33" s="26" t="s">
        <v>31</v>
      </c>
    </row>
    <row r="34" spans="2:18" x14ac:dyDescent="0.45">
      <c r="B34" s="20" t="s">
        <v>11</v>
      </c>
      <c r="C34" s="21">
        <v>103</v>
      </c>
      <c r="D34" s="21">
        <f>+C34*D27</f>
        <v>618</v>
      </c>
      <c r="E34" s="21">
        <f>+D34</f>
        <v>618</v>
      </c>
      <c r="F34" s="26" t="s">
        <v>20</v>
      </c>
      <c r="H34" s="20" t="s">
        <v>11</v>
      </c>
      <c r="I34" s="21">
        <v>103</v>
      </c>
      <c r="J34" s="21">
        <f>+I34*L27</f>
        <v>412</v>
      </c>
      <c r="K34" s="21">
        <f>+J34</f>
        <v>412</v>
      </c>
      <c r="L34" s="26" t="s">
        <v>20</v>
      </c>
      <c r="M34" s="11"/>
      <c r="N34" s="20" t="s">
        <v>11</v>
      </c>
      <c r="O34" s="21">
        <v>103</v>
      </c>
      <c r="P34" s="21">
        <f>+O34*6</f>
        <v>618</v>
      </c>
      <c r="Q34" s="21">
        <f>+P34</f>
        <v>618</v>
      </c>
      <c r="R34" s="26" t="s">
        <v>30</v>
      </c>
    </row>
    <row r="35" spans="2:18" x14ac:dyDescent="0.45">
      <c r="B35" s="20" t="s">
        <v>7</v>
      </c>
      <c r="C35" s="21">
        <v>35</v>
      </c>
      <c r="D35" s="21">
        <f>+C35*D27</f>
        <v>210</v>
      </c>
      <c r="E35" s="21">
        <f>+D35</f>
        <v>210</v>
      </c>
      <c r="F35" s="26" t="s">
        <v>23</v>
      </c>
      <c r="H35" s="20" t="s">
        <v>7</v>
      </c>
      <c r="I35" s="21">
        <v>35</v>
      </c>
      <c r="J35" s="21">
        <f>+I35*J27</f>
        <v>210</v>
      </c>
      <c r="K35" s="21">
        <f>+J35</f>
        <v>210</v>
      </c>
      <c r="L35" s="26" t="s">
        <v>23</v>
      </c>
      <c r="M35" s="11"/>
      <c r="N35" s="20" t="s">
        <v>7</v>
      </c>
      <c r="O35" s="21">
        <v>35</v>
      </c>
      <c r="P35" s="21">
        <f>+O35*P27</f>
        <v>280</v>
      </c>
      <c r="Q35" s="21">
        <f>+P35</f>
        <v>280</v>
      </c>
      <c r="R35" s="26" t="s">
        <v>23</v>
      </c>
    </row>
    <row r="36" spans="2:18" x14ac:dyDescent="0.45">
      <c r="B36" s="20" t="s">
        <v>36</v>
      </c>
      <c r="C36" s="21">
        <v>25</v>
      </c>
      <c r="D36" s="21">
        <f>+C36*F27</f>
        <v>100</v>
      </c>
      <c r="E36" s="21">
        <f>+D36/E27</f>
        <v>50</v>
      </c>
      <c r="F36" s="26"/>
      <c r="H36" s="20" t="s">
        <v>36</v>
      </c>
      <c r="I36" s="21"/>
      <c r="J36" s="21"/>
      <c r="K36" s="21">
        <v>0</v>
      </c>
      <c r="L36" s="26"/>
      <c r="M36" s="11"/>
      <c r="N36" s="20" t="s">
        <v>36</v>
      </c>
      <c r="O36" s="21">
        <v>25</v>
      </c>
      <c r="P36" s="21">
        <f>+O36*2</f>
        <v>50</v>
      </c>
      <c r="Q36" s="21">
        <f>+P36/Q27</f>
        <v>25</v>
      </c>
      <c r="R36" s="26"/>
    </row>
    <row r="37" spans="2:18" ht="14.65" thickBot="1" x14ac:dyDescent="0.5">
      <c r="B37" s="20" t="s">
        <v>8</v>
      </c>
      <c r="C37" s="21"/>
      <c r="D37" s="21"/>
      <c r="E37" s="21">
        <v>100</v>
      </c>
      <c r="F37" s="26"/>
      <c r="H37" s="20" t="s">
        <v>8</v>
      </c>
      <c r="I37" s="21"/>
      <c r="J37" s="21"/>
      <c r="K37" s="21">
        <v>100</v>
      </c>
      <c r="L37" s="26"/>
      <c r="M37" s="11"/>
      <c r="N37" s="20" t="s">
        <v>8</v>
      </c>
      <c r="O37" s="21"/>
      <c r="P37" s="21"/>
      <c r="Q37" s="21">
        <v>100</v>
      </c>
      <c r="R37" s="26"/>
    </row>
    <row r="38" spans="2:18" ht="14.65" thickBot="1" x14ac:dyDescent="0.5">
      <c r="B38" s="5"/>
      <c r="C38" s="6"/>
      <c r="D38" s="6"/>
      <c r="E38" s="3">
        <f>+SUM(E30:E37)</f>
        <v>2058</v>
      </c>
      <c r="F38" s="7"/>
      <c r="H38" s="5"/>
      <c r="I38" s="6"/>
      <c r="J38" s="6"/>
      <c r="K38" s="3">
        <f>+SUM(K30:K37)</f>
        <v>1769.5</v>
      </c>
      <c r="L38" s="7"/>
      <c r="M38" s="11"/>
      <c r="N38" s="5"/>
      <c r="O38" s="6"/>
      <c r="P38" s="6"/>
      <c r="Q38" s="3">
        <f>+SUM(Q30:Q37)</f>
        <v>2422</v>
      </c>
      <c r="R38" s="7"/>
    </row>
    <row r="39" spans="2:18" x14ac:dyDescent="0.45">
      <c r="B39" s="5"/>
      <c r="C39" s="6"/>
      <c r="D39" s="6"/>
      <c r="E39" s="6"/>
      <c r="F39" s="7"/>
      <c r="H39" s="5"/>
      <c r="I39" s="6"/>
      <c r="J39" s="6"/>
      <c r="K39" s="6"/>
      <c r="L39" s="7"/>
      <c r="M39" s="11"/>
      <c r="N39" s="5"/>
      <c r="O39" s="6"/>
      <c r="P39" s="6"/>
      <c r="Q39" s="6"/>
      <c r="R39" s="7"/>
    </row>
    <row r="40" spans="2:18" x14ac:dyDescent="0.45">
      <c r="B40" s="5"/>
      <c r="C40" s="6"/>
      <c r="D40" s="6"/>
      <c r="E40" s="6"/>
      <c r="F40" s="7"/>
      <c r="H40" s="5"/>
      <c r="I40" s="6"/>
      <c r="J40" s="6"/>
      <c r="K40" s="6"/>
      <c r="L40" s="7"/>
      <c r="M40" s="11"/>
      <c r="N40" s="5"/>
      <c r="O40" s="6"/>
      <c r="P40" s="6"/>
      <c r="Q40" s="6"/>
      <c r="R40" s="7"/>
    </row>
    <row r="41" spans="2:18" x14ac:dyDescent="0.45">
      <c r="B41" s="50" t="s">
        <v>18</v>
      </c>
      <c r="C41" s="28"/>
      <c r="D41" s="29" t="s">
        <v>9</v>
      </c>
      <c r="E41" s="29" t="s">
        <v>10</v>
      </c>
      <c r="F41" s="30" t="s">
        <v>35</v>
      </c>
      <c r="H41" s="50" t="s">
        <v>18</v>
      </c>
      <c r="I41" s="28"/>
      <c r="J41" s="29" t="s">
        <v>9</v>
      </c>
      <c r="K41" s="29" t="s">
        <v>10</v>
      </c>
      <c r="L41" s="30" t="s">
        <v>35</v>
      </c>
      <c r="M41" s="11"/>
      <c r="N41" s="50" t="s">
        <v>18</v>
      </c>
      <c r="O41" s="28"/>
      <c r="P41" s="29" t="s">
        <v>9</v>
      </c>
      <c r="Q41" s="29" t="s">
        <v>10</v>
      </c>
      <c r="R41" s="30" t="s">
        <v>35</v>
      </c>
    </row>
    <row r="42" spans="2:18" x14ac:dyDescent="0.45">
      <c r="B42" s="27"/>
      <c r="C42" s="28"/>
      <c r="D42" s="31">
        <v>6</v>
      </c>
      <c r="E42" s="31">
        <v>2</v>
      </c>
      <c r="F42" s="32">
        <v>4</v>
      </c>
      <c r="H42" s="27"/>
      <c r="I42" s="28"/>
      <c r="J42" s="31">
        <v>6</v>
      </c>
      <c r="K42" s="31">
        <v>2</v>
      </c>
      <c r="L42" s="32">
        <v>4</v>
      </c>
      <c r="M42" s="11"/>
      <c r="N42" s="27"/>
      <c r="O42" s="28"/>
      <c r="P42" s="31">
        <v>8</v>
      </c>
      <c r="Q42" s="31">
        <v>2</v>
      </c>
      <c r="R42" s="32">
        <v>6</v>
      </c>
    </row>
    <row r="43" spans="2:18" x14ac:dyDescent="0.45">
      <c r="B43" s="27"/>
      <c r="C43" s="28"/>
      <c r="D43" s="28"/>
      <c r="E43" s="28"/>
      <c r="F43" s="33"/>
      <c r="H43" s="27"/>
      <c r="I43" s="28"/>
      <c r="J43" s="28"/>
      <c r="K43" s="28"/>
      <c r="L43" s="33"/>
      <c r="M43" s="11"/>
      <c r="N43" s="27"/>
      <c r="O43" s="28"/>
      <c r="P43" s="28"/>
      <c r="Q43" s="28"/>
      <c r="R43" s="33"/>
    </row>
    <row r="44" spans="2:18" x14ac:dyDescent="0.45">
      <c r="B44" s="27"/>
      <c r="C44" s="29" t="s">
        <v>3</v>
      </c>
      <c r="D44" s="29" t="s">
        <v>4</v>
      </c>
      <c r="E44" s="29" t="s">
        <v>5</v>
      </c>
      <c r="F44" s="30" t="s">
        <v>16</v>
      </c>
      <c r="H44" s="27"/>
      <c r="I44" s="29" t="s">
        <v>3</v>
      </c>
      <c r="J44" s="29" t="s">
        <v>4</v>
      </c>
      <c r="K44" s="29" t="s">
        <v>5</v>
      </c>
      <c r="L44" s="30" t="s">
        <v>16</v>
      </c>
      <c r="M44" s="11"/>
      <c r="N44" s="27"/>
      <c r="O44" s="29" t="s">
        <v>3</v>
      </c>
      <c r="P44" s="29" t="s">
        <v>4</v>
      </c>
      <c r="Q44" s="29" t="s">
        <v>5</v>
      </c>
      <c r="R44" s="30" t="s">
        <v>16</v>
      </c>
    </row>
    <row r="45" spans="2:18" x14ac:dyDescent="0.45">
      <c r="B45" s="27" t="s">
        <v>0</v>
      </c>
      <c r="C45" s="28"/>
      <c r="D45" s="28"/>
      <c r="E45" s="28">
        <v>550</v>
      </c>
      <c r="F45" s="33" t="s">
        <v>14</v>
      </c>
      <c r="H45" s="27" t="s">
        <v>0</v>
      </c>
      <c r="I45" s="28"/>
      <c r="J45" s="28"/>
      <c r="K45" s="28">
        <v>450</v>
      </c>
      <c r="L45" s="33" t="s">
        <v>14</v>
      </c>
      <c r="M45" s="11"/>
      <c r="N45" s="27" t="s">
        <v>0</v>
      </c>
      <c r="O45" s="28"/>
      <c r="P45" s="28"/>
      <c r="Q45" s="28">
        <v>450</v>
      </c>
      <c r="R45" s="33" t="s">
        <v>14</v>
      </c>
    </row>
    <row r="46" spans="2:18" x14ac:dyDescent="0.45">
      <c r="B46" s="27" t="s">
        <v>1</v>
      </c>
      <c r="C46" s="28">
        <v>150</v>
      </c>
      <c r="D46" s="28">
        <f>+C46*(D42-1)</f>
        <v>750</v>
      </c>
      <c r="E46" s="28">
        <f>+D46/E42</f>
        <v>375</v>
      </c>
      <c r="F46" s="33" t="s">
        <v>34</v>
      </c>
      <c r="H46" s="27" t="s">
        <v>1</v>
      </c>
      <c r="I46" s="28">
        <v>430</v>
      </c>
      <c r="J46" s="28">
        <f>+I46*(J42-1)</f>
        <v>2150</v>
      </c>
      <c r="K46" s="28">
        <f>+J46/K42</f>
        <v>1075</v>
      </c>
      <c r="L46" s="33" t="s">
        <v>27</v>
      </c>
      <c r="M46" s="11"/>
      <c r="N46" s="27" t="s">
        <v>1</v>
      </c>
      <c r="O46" s="28">
        <v>430</v>
      </c>
      <c r="P46" s="28">
        <f>+O46*(P42-1)</f>
        <v>3010</v>
      </c>
      <c r="Q46" s="28">
        <f>+P46/Q42</f>
        <v>1505</v>
      </c>
      <c r="R46" s="33" t="s">
        <v>27</v>
      </c>
    </row>
    <row r="47" spans="2:18" x14ac:dyDescent="0.45">
      <c r="B47" s="27" t="s">
        <v>2</v>
      </c>
      <c r="C47" s="28">
        <v>100</v>
      </c>
      <c r="D47" s="28">
        <f>+C47*D42</f>
        <v>600</v>
      </c>
      <c r="E47" s="28">
        <f>+D47/E42</f>
        <v>300</v>
      </c>
      <c r="F47" s="33" t="s">
        <v>19</v>
      </c>
      <c r="H47" s="27" t="s">
        <v>2</v>
      </c>
      <c r="I47" s="28"/>
      <c r="J47" s="28"/>
      <c r="K47" s="28"/>
      <c r="L47" s="33" t="s">
        <v>28</v>
      </c>
      <c r="M47" s="11"/>
      <c r="N47" s="27" t="s">
        <v>2</v>
      </c>
      <c r="O47" s="28">
        <v>65</v>
      </c>
      <c r="P47" s="28">
        <f>+O47*3</f>
        <v>195</v>
      </c>
      <c r="Q47" s="28">
        <f>+P47/Q42</f>
        <v>97.5</v>
      </c>
      <c r="R47" s="33" t="s">
        <v>37</v>
      </c>
    </row>
    <row r="48" spans="2:18" x14ac:dyDescent="0.45">
      <c r="B48" s="27" t="s">
        <v>6</v>
      </c>
      <c r="C48" s="28"/>
      <c r="D48" s="28">
        <v>60</v>
      </c>
      <c r="E48" s="28">
        <f>+D48/E42</f>
        <v>30</v>
      </c>
      <c r="F48" s="33" t="s">
        <v>56</v>
      </c>
      <c r="H48" s="27" t="s">
        <v>6</v>
      </c>
      <c r="I48" s="28"/>
      <c r="J48" s="28"/>
      <c r="K48" s="28"/>
      <c r="L48" s="33"/>
      <c r="M48" s="11"/>
      <c r="N48" s="27" t="s">
        <v>6</v>
      </c>
      <c r="O48" s="28">
        <v>30</v>
      </c>
      <c r="P48" s="28"/>
      <c r="Q48" s="28">
        <f>+O48/Q42</f>
        <v>15</v>
      </c>
      <c r="R48" s="33" t="s">
        <v>58</v>
      </c>
    </row>
    <row r="49" spans="2:18" x14ac:dyDescent="0.45">
      <c r="B49" s="27" t="s">
        <v>11</v>
      </c>
      <c r="C49" s="28">
        <v>103</v>
      </c>
      <c r="D49" s="28">
        <f>+C49*D42</f>
        <v>618</v>
      </c>
      <c r="E49" s="28">
        <f>+D49</f>
        <v>618</v>
      </c>
      <c r="F49" s="33" t="s">
        <v>20</v>
      </c>
      <c r="H49" s="27" t="s">
        <v>11</v>
      </c>
      <c r="I49" s="28">
        <v>103</v>
      </c>
      <c r="J49" s="28">
        <f>+I49*J42</f>
        <v>618</v>
      </c>
      <c r="K49" s="28">
        <f>+J49</f>
        <v>618</v>
      </c>
      <c r="L49" s="33" t="s">
        <v>20</v>
      </c>
      <c r="M49" s="11"/>
      <c r="N49" s="27" t="s">
        <v>11</v>
      </c>
      <c r="O49" s="28">
        <v>103</v>
      </c>
      <c r="P49" s="28">
        <f>+O49*6</f>
        <v>618</v>
      </c>
      <c r="Q49" s="28">
        <f>+P49</f>
        <v>618</v>
      </c>
      <c r="R49" s="33" t="s">
        <v>30</v>
      </c>
    </row>
    <row r="50" spans="2:18" x14ac:dyDescent="0.45">
      <c r="B50" s="27" t="s">
        <v>7</v>
      </c>
      <c r="C50" s="28">
        <v>45</v>
      </c>
      <c r="D50" s="28">
        <f>+C50*D42</f>
        <v>270</v>
      </c>
      <c r="E50" s="28">
        <f>+D50</f>
        <v>270</v>
      </c>
      <c r="F50" s="33" t="s">
        <v>21</v>
      </c>
      <c r="H50" s="27" t="s">
        <v>7</v>
      </c>
      <c r="I50" s="28">
        <v>45</v>
      </c>
      <c r="J50" s="28">
        <f>+I50*J42</f>
        <v>270</v>
      </c>
      <c r="K50" s="28">
        <f>+J50</f>
        <v>270</v>
      </c>
      <c r="L50" s="33" t="s">
        <v>21</v>
      </c>
      <c r="M50" s="11"/>
      <c r="N50" s="27" t="s">
        <v>7</v>
      </c>
      <c r="O50" s="28">
        <v>45</v>
      </c>
      <c r="P50" s="28">
        <f>+O50*P42</f>
        <v>360</v>
      </c>
      <c r="Q50" s="28">
        <f>+P50</f>
        <v>360</v>
      </c>
      <c r="R50" s="33" t="s">
        <v>21</v>
      </c>
    </row>
    <row r="51" spans="2:18" x14ac:dyDescent="0.45">
      <c r="B51" s="27" t="s">
        <v>36</v>
      </c>
      <c r="C51" s="28">
        <v>25</v>
      </c>
      <c r="D51" s="28">
        <f>+C51*F42</f>
        <v>100</v>
      </c>
      <c r="E51" s="28">
        <f>+D51/E42</f>
        <v>50</v>
      </c>
      <c r="F51" s="33"/>
      <c r="H51" s="27" t="s">
        <v>36</v>
      </c>
      <c r="I51" s="28"/>
      <c r="J51" s="28"/>
      <c r="K51" s="28"/>
      <c r="L51" s="33"/>
      <c r="M51" s="11"/>
      <c r="N51" s="27" t="s">
        <v>36</v>
      </c>
      <c r="O51" s="28">
        <v>25</v>
      </c>
      <c r="P51" s="28">
        <f>+O51*2</f>
        <v>50</v>
      </c>
      <c r="Q51" s="28">
        <f>+P51/Q42</f>
        <v>25</v>
      </c>
      <c r="R51" s="33"/>
    </row>
    <row r="52" spans="2:18" ht="14.65" thickBot="1" x14ac:dyDescent="0.5">
      <c r="B52" s="27" t="s">
        <v>8</v>
      </c>
      <c r="C52" s="28"/>
      <c r="D52" s="28"/>
      <c r="E52" s="28">
        <v>100</v>
      </c>
      <c r="F52" s="33"/>
      <c r="H52" s="27" t="s">
        <v>8</v>
      </c>
      <c r="I52" s="28"/>
      <c r="J52" s="28"/>
      <c r="K52" s="28">
        <v>100</v>
      </c>
      <c r="L52" s="33"/>
      <c r="M52" s="11"/>
      <c r="N52" s="27" t="s">
        <v>8</v>
      </c>
      <c r="O52" s="28"/>
      <c r="P52" s="28"/>
      <c r="Q52" s="28">
        <v>100</v>
      </c>
      <c r="R52" s="33"/>
    </row>
    <row r="53" spans="2:18" ht="14.65" thickBot="1" x14ac:dyDescent="0.5">
      <c r="B53" s="5"/>
      <c r="C53" s="6"/>
      <c r="D53" s="6"/>
      <c r="E53" s="4">
        <f>+SUM(E45:E52)</f>
        <v>2293</v>
      </c>
      <c r="F53" s="7"/>
      <c r="H53" s="5"/>
      <c r="I53" s="6"/>
      <c r="J53" s="6"/>
      <c r="K53" s="4">
        <f>+SUM(K45:K52)</f>
        <v>2513</v>
      </c>
      <c r="L53" s="7"/>
      <c r="M53" s="11"/>
      <c r="N53" s="5"/>
      <c r="O53" s="6"/>
      <c r="P53" s="6"/>
      <c r="Q53" s="4">
        <f>+SUM(Q45:Q52)</f>
        <v>3170.5</v>
      </c>
      <c r="R53" s="7"/>
    </row>
    <row r="54" spans="2:18" ht="14.65" thickBot="1" x14ac:dyDescent="0.5">
      <c r="B54" s="8"/>
      <c r="C54" s="9"/>
      <c r="D54" s="9"/>
      <c r="E54" s="9"/>
      <c r="F54" s="10"/>
      <c r="H54" s="8"/>
      <c r="I54" s="12"/>
      <c r="J54" s="12"/>
      <c r="K54" s="12"/>
      <c r="L54" s="10"/>
      <c r="M54" s="11"/>
      <c r="N54" s="8"/>
      <c r="O54" s="12"/>
      <c r="P54" s="12"/>
      <c r="Q54" s="12"/>
      <c r="R54" s="10"/>
    </row>
    <row r="55" spans="2:18" ht="14.65" thickBot="1" x14ac:dyDescent="0.5">
      <c r="B55" s="11"/>
      <c r="C55" s="6"/>
      <c r="D55" s="6"/>
      <c r="E55" s="6"/>
      <c r="F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</row>
    <row r="56" spans="2:18" ht="31.15" thickBot="1" x14ac:dyDescent="0.95">
      <c r="B56" s="51" t="s">
        <v>60</v>
      </c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3"/>
    </row>
    <row r="57" spans="2:18" s="34" customFormat="1" ht="25.5" x14ac:dyDescent="0.75">
      <c r="B57" s="36" t="s">
        <v>57</v>
      </c>
      <c r="C57" s="37"/>
      <c r="D57" s="38"/>
      <c r="E57" s="38"/>
      <c r="F57" s="39"/>
      <c r="H57" s="36" t="s">
        <v>57</v>
      </c>
      <c r="I57" s="40"/>
      <c r="J57" s="40"/>
      <c r="K57" s="40"/>
      <c r="L57" s="41"/>
      <c r="M57" s="35"/>
      <c r="N57" s="36" t="s">
        <v>61</v>
      </c>
      <c r="O57" s="40"/>
      <c r="P57" s="42"/>
      <c r="Q57" s="42"/>
      <c r="R57" s="39"/>
    </row>
    <row r="58" spans="2:18" s="34" customFormat="1" ht="25.5" x14ac:dyDescent="0.75">
      <c r="B58" s="36" t="s">
        <v>39</v>
      </c>
      <c r="C58" s="37"/>
      <c r="D58" s="38"/>
      <c r="E58" s="38"/>
      <c r="F58" s="39"/>
      <c r="H58" s="36" t="s">
        <v>40</v>
      </c>
      <c r="I58" s="40"/>
      <c r="J58" s="40"/>
      <c r="K58" s="40"/>
      <c r="L58" s="41"/>
      <c r="M58" s="35"/>
      <c r="N58" s="36" t="s">
        <v>40</v>
      </c>
      <c r="O58" s="40"/>
      <c r="P58" s="42"/>
      <c r="Q58" s="42"/>
      <c r="R58" s="39"/>
    </row>
    <row r="59" spans="2:18" s="34" customFormat="1" ht="25.5" x14ac:dyDescent="0.75">
      <c r="B59" s="36" t="s">
        <v>29</v>
      </c>
      <c r="C59" s="37"/>
      <c r="D59" s="38"/>
      <c r="E59" s="38"/>
      <c r="F59" s="39"/>
      <c r="H59" s="36" t="s">
        <v>25</v>
      </c>
      <c r="I59" s="40"/>
      <c r="J59" s="40"/>
      <c r="K59" s="40"/>
      <c r="L59" s="41"/>
      <c r="M59" s="35"/>
      <c r="N59" s="36" t="s">
        <v>25</v>
      </c>
      <c r="O59" s="40"/>
      <c r="P59" s="42"/>
      <c r="Q59" s="42"/>
      <c r="R59" s="39"/>
    </row>
    <row r="60" spans="2:18" x14ac:dyDescent="0.45">
      <c r="B60" s="5"/>
      <c r="C60" s="6"/>
      <c r="D60" s="6"/>
      <c r="E60" s="6"/>
      <c r="F60" s="7"/>
      <c r="H60" s="5"/>
      <c r="I60" s="11"/>
      <c r="J60" s="11"/>
      <c r="K60" s="11"/>
      <c r="L60" s="7"/>
      <c r="N60" s="5"/>
      <c r="O60" s="11"/>
      <c r="P60" s="11"/>
      <c r="Q60" s="11"/>
      <c r="R60" s="7"/>
    </row>
    <row r="61" spans="2:18" x14ac:dyDescent="0.45">
      <c r="B61" s="48" t="s">
        <v>12</v>
      </c>
      <c r="C61" s="14"/>
      <c r="D61" s="15" t="s">
        <v>9</v>
      </c>
      <c r="E61" s="15" t="s">
        <v>10</v>
      </c>
      <c r="F61" s="16" t="s">
        <v>35</v>
      </c>
      <c r="H61" s="48" t="s">
        <v>12</v>
      </c>
      <c r="I61" s="14"/>
      <c r="J61" s="15" t="s">
        <v>9</v>
      </c>
      <c r="K61" s="15" t="s">
        <v>10</v>
      </c>
      <c r="L61" s="16" t="s">
        <v>35</v>
      </c>
      <c r="N61" s="48" t="s">
        <v>12</v>
      </c>
      <c r="O61" s="14"/>
      <c r="P61" s="15" t="s">
        <v>9</v>
      </c>
      <c r="Q61" s="15" t="s">
        <v>10</v>
      </c>
      <c r="R61" s="16" t="s">
        <v>35</v>
      </c>
    </row>
    <row r="62" spans="2:18" x14ac:dyDescent="0.45">
      <c r="B62" s="13"/>
      <c r="C62" s="14"/>
      <c r="D62" s="17">
        <v>6</v>
      </c>
      <c r="E62" s="43">
        <v>4</v>
      </c>
      <c r="F62" s="18">
        <v>4</v>
      </c>
      <c r="H62" s="13"/>
      <c r="I62" s="14"/>
      <c r="J62" s="17">
        <v>6</v>
      </c>
      <c r="K62" s="43">
        <v>4</v>
      </c>
      <c r="L62" s="18">
        <v>4</v>
      </c>
      <c r="N62" s="13"/>
      <c r="O62" s="14"/>
      <c r="P62" s="17">
        <v>8</v>
      </c>
      <c r="Q62" s="43">
        <v>4</v>
      </c>
      <c r="R62" s="18">
        <v>6</v>
      </c>
    </row>
    <row r="63" spans="2:18" x14ac:dyDescent="0.45">
      <c r="B63" s="13"/>
      <c r="C63" s="14"/>
      <c r="D63" s="14"/>
      <c r="E63" s="14"/>
      <c r="F63" s="19"/>
      <c r="H63" s="13"/>
      <c r="I63" s="14"/>
      <c r="J63" s="14"/>
      <c r="K63" s="14"/>
      <c r="L63" s="19"/>
      <c r="N63" s="13"/>
      <c r="O63" s="14"/>
      <c r="P63" s="14"/>
      <c r="Q63" s="14"/>
      <c r="R63" s="19"/>
    </row>
    <row r="64" spans="2:18" x14ac:dyDescent="0.45">
      <c r="B64" s="13"/>
      <c r="C64" s="15" t="s">
        <v>3</v>
      </c>
      <c r="D64" s="15" t="s">
        <v>4</v>
      </c>
      <c r="E64" s="15" t="s">
        <v>5</v>
      </c>
      <c r="F64" s="16" t="s">
        <v>16</v>
      </c>
      <c r="G64" s="2"/>
      <c r="H64" s="13"/>
      <c r="I64" s="15" t="s">
        <v>3</v>
      </c>
      <c r="J64" s="15" t="s">
        <v>4</v>
      </c>
      <c r="K64" s="15" t="s">
        <v>5</v>
      </c>
      <c r="L64" s="16" t="s">
        <v>16</v>
      </c>
      <c r="N64" s="13"/>
      <c r="O64" s="15" t="s">
        <v>3</v>
      </c>
      <c r="P64" s="15" t="s">
        <v>4</v>
      </c>
      <c r="Q64" s="15" t="s">
        <v>5</v>
      </c>
      <c r="R64" s="16" t="s">
        <v>16</v>
      </c>
    </row>
    <row r="65" spans="2:18" x14ac:dyDescent="0.45">
      <c r="B65" s="13" t="s">
        <v>0</v>
      </c>
      <c r="C65" s="14"/>
      <c r="D65" s="14"/>
      <c r="E65" s="14">
        <v>300</v>
      </c>
      <c r="F65" s="19" t="s">
        <v>15</v>
      </c>
      <c r="H65" s="13" t="s">
        <v>0</v>
      </c>
      <c r="I65" s="14"/>
      <c r="J65" s="14"/>
      <c r="K65" s="14">
        <v>380</v>
      </c>
      <c r="L65" s="19" t="s">
        <v>32</v>
      </c>
      <c r="N65" s="13" t="s">
        <v>0</v>
      </c>
      <c r="O65" s="14"/>
      <c r="P65" s="14"/>
      <c r="Q65" s="14">
        <v>300</v>
      </c>
      <c r="R65" s="19" t="s">
        <v>15</v>
      </c>
    </row>
    <row r="66" spans="2:18" x14ac:dyDescent="0.45">
      <c r="B66" s="13" t="s">
        <v>1</v>
      </c>
      <c r="C66" s="14">
        <v>50</v>
      </c>
      <c r="D66" s="14">
        <f>+C66*(D62-1)</f>
        <v>250</v>
      </c>
      <c r="E66" s="14">
        <f>+D66/E62</f>
        <v>62.5</v>
      </c>
      <c r="F66" s="19" t="s">
        <v>24</v>
      </c>
      <c r="H66" s="13" t="s">
        <v>1</v>
      </c>
      <c r="I66" s="14">
        <v>122</v>
      </c>
      <c r="J66" s="14">
        <f>+I66*(J62-1)</f>
        <v>610</v>
      </c>
      <c r="K66" s="14">
        <f>+J66/K62</f>
        <v>152.5</v>
      </c>
      <c r="L66" s="19" t="s">
        <v>17</v>
      </c>
      <c r="N66" s="13" t="s">
        <v>1</v>
      </c>
      <c r="O66" s="14">
        <v>122</v>
      </c>
      <c r="P66" s="14">
        <f>+O66*(P62-1)</f>
        <v>854</v>
      </c>
      <c r="Q66" s="14">
        <f>+P66/Q62</f>
        <v>213.5</v>
      </c>
      <c r="R66" s="19" t="s">
        <v>17</v>
      </c>
    </row>
    <row r="67" spans="2:18" x14ac:dyDescent="0.45">
      <c r="B67" s="13" t="s">
        <v>2</v>
      </c>
      <c r="C67" s="14">
        <v>70</v>
      </c>
      <c r="D67" s="14">
        <f>+C67*D62</f>
        <v>420</v>
      </c>
      <c r="E67" s="14">
        <f>+D67/E62</f>
        <v>105</v>
      </c>
      <c r="F67" s="19" t="s">
        <v>41</v>
      </c>
      <c r="H67" s="13" t="s">
        <v>2</v>
      </c>
      <c r="I67" s="14"/>
      <c r="J67" s="14"/>
      <c r="K67" s="14"/>
      <c r="L67" s="19" t="s">
        <v>28</v>
      </c>
      <c r="N67" s="13" t="s">
        <v>2</v>
      </c>
      <c r="O67" s="14">
        <v>120</v>
      </c>
      <c r="P67" s="14">
        <f>+O67*3</f>
        <v>360</v>
      </c>
      <c r="Q67" s="14">
        <f>+P67/Q62</f>
        <v>90</v>
      </c>
      <c r="R67" s="19" t="s">
        <v>28</v>
      </c>
    </row>
    <row r="68" spans="2:18" x14ac:dyDescent="0.45">
      <c r="B68" s="13" t="s">
        <v>6</v>
      </c>
      <c r="C68" s="14"/>
      <c r="D68" s="14">
        <v>60</v>
      </c>
      <c r="E68" s="14">
        <f>+D68/E62</f>
        <v>15</v>
      </c>
      <c r="F68" s="19"/>
      <c r="H68" s="13" t="s">
        <v>6</v>
      </c>
      <c r="I68" s="14"/>
      <c r="J68" s="14"/>
      <c r="K68" s="14"/>
      <c r="L68" s="19"/>
      <c r="N68" s="13" t="s">
        <v>6</v>
      </c>
      <c r="O68" s="14">
        <v>30</v>
      </c>
      <c r="P68" s="14"/>
      <c r="Q68" s="14">
        <f>+O68/Q62</f>
        <v>7.5</v>
      </c>
      <c r="R68" s="19" t="s">
        <v>31</v>
      </c>
    </row>
    <row r="69" spans="2:18" x14ac:dyDescent="0.45">
      <c r="B69" s="13" t="s">
        <v>11</v>
      </c>
      <c r="C69" s="14">
        <v>103</v>
      </c>
      <c r="D69" s="14">
        <f>+C69*D62</f>
        <v>618</v>
      </c>
      <c r="E69" s="14">
        <f>+D69</f>
        <v>618</v>
      </c>
      <c r="F69" s="19" t="s">
        <v>20</v>
      </c>
      <c r="H69" s="13" t="s">
        <v>11</v>
      </c>
      <c r="I69" s="14">
        <v>103</v>
      </c>
      <c r="J69" s="14">
        <f>+I69*L62</f>
        <v>412</v>
      </c>
      <c r="K69" s="14">
        <f>+J69</f>
        <v>412</v>
      </c>
      <c r="L69" s="19" t="s">
        <v>20</v>
      </c>
      <c r="N69" s="13" t="s">
        <v>11</v>
      </c>
      <c r="O69" s="14">
        <v>103</v>
      </c>
      <c r="P69" s="14">
        <f>+O69*R62</f>
        <v>618</v>
      </c>
      <c r="Q69" s="14">
        <f>+P69</f>
        <v>618</v>
      </c>
      <c r="R69" s="19" t="s">
        <v>30</v>
      </c>
    </row>
    <row r="70" spans="2:18" x14ac:dyDescent="0.45">
      <c r="B70" s="13" t="s">
        <v>7</v>
      </c>
      <c r="C70" s="14">
        <v>25</v>
      </c>
      <c r="D70" s="14">
        <f>+C70*D62</f>
        <v>150</v>
      </c>
      <c r="E70" s="14">
        <f>+D70</f>
        <v>150</v>
      </c>
      <c r="F70" s="19" t="s">
        <v>22</v>
      </c>
      <c r="H70" s="13" t="s">
        <v>7</v>
      </c>
      <c r="I70" s="14">
        <v>25</v>
      </c>
      <c r="J70" s="14">
        <f>+I70*J62</f>
        <v>150</v>
      </c>
      <c r="K70" s="14">
        <f>+J70</f>
        <v>150</v>
      </c>
      <c r="L70" s="19" t="s">
        <v>22</v>
      </c>
      <c r="N70" s="13" t="s">
        <v>7</v>
      </c>
      <c r="O70" s="14">
        <v>25</v>
      </c>
      <c r="P70" s="14">
        <f>+O70*P62</f>
        <v>200</v>
      </c>
      <c r="Q70" s="14">
        <f>+P70</f>
        <v>200</v>
      </c>
      <c r="R70" s="19" t="s">
        <v>22</v>
      </c>
    </row>
    <row r="71" spans="2:18" x14ac:dyDescent="0.45">
      <c r="B71" s="13" t="s">
        <v>36</v>
      </c>
      <c r="C71" s="14">
        <v>25</v>
      </c>
      <c r="D71" s="14">
        <f>+C71*F62</f>
        <v>100</v>
      </c>
      <c r="E71" s="14">
        <f>+D71/E62</f>
        <v>25</v>
      </c>
      <c r="F71" s="19"/>
      <c r="H71" s="13" t="s">
        <v>36</v>
      </c>
      <c r="I71" s="14"/>
      <c r="J71" s="14"/>
      <c r="K71" s="14">
        <v>0</v>
      </c>
      <c r="L71" s="19"/>
      <c r="N71" s="13" t="s">
        <v>36</v>
      </c>
      <c r="O71" s="14">
        <v>25</v>
      </c>
      <c r="P71" s="14">
        <f>+O71*2</f>
        <v>50</v>
      </c>
      <c r="Q71" s="14">
        <f>+P71/Q62</f>
        <v>12.5</v>
      </c>
      <c r="R71" s="19"/>
    </row>
    <row r="72" spans="2:18" ht="14.65" thickBot="1" x14ac:dyDescent="0.5">
      <c r="B72" s="13" t="s">
        <v>8</v>
      </c>
      <c r="C72" s="14"/>
      <c r="D72" s="14"/>
      <c r="E72" s="14">
        <v>100</v>
      </c>
      <c r="F72" s="19"/>
      <c r="H72" s="13" t="s">
        <v>8</v>
      </c>
      <c r="I72" s="14"/>
      <c r="J72" s="14"/>
      <c r="K72" s="14">
        <v>100</v>
      </c>
      <c r="L72" s="19"/>
      <c r="N72" s="13" t="s">
        <v>8</v>
      </c>
      <c r="O72" s="14"/>
      <c r="P72" s="14"/>
      <c r="Q72" s="14">
        <v>100</v>
      </c>
      <c r="R72" s="19"/>
    </row>
    <row r="73" spans="2:18" ht="14.65" thickBot="1" x14ac:dyDescent="0.5">
      <c r="B73" s="5"/>
      <c r="C73" s="6"/>
      <c r="D73" s="6"/>
      <c r="E73" s="57">
        <f>+SUM(E65:E72)</f>
        <v>1375.5</v>
      </c>
      <c r="F73" s="7"/>
      <c r="H73" s="5"/>
      <c r="I73" s="6"/>
      <c r="J73" s="6"/>
      <c r="K73" s="57">
        <f>+SUM(K65:K72)</f>
        <v>1194.5</v>
      </c>
      <c r="L73" s="7"/>
      <c r="N73" s="5"/>
      <c r="O73" s="6"/>
      <c r="P73" s="6"/>
      <c r="Q73" s="4">
        <f>+SUM(Q65:Q72)</f>
        <v>1541.5</v>
      </c>
      <c r="R73" s="7"/>
    </row>
    <row r="74" spans="2:18" x14ac:dyDescent="0.45">
      <c r="B74" s="5"/>
      <c r="C74" s="6"/>
      <c r="D74" s="6"/>
      <c r="E74" s="6"/>
      <c r="F74" s="7"/>
      <c r="H74" s="5"/>
      <c r="I74" s="6"/>
      <c r="J74" s="6"/>
      <c r="K74" s="6"/>
      <c r="L74" s="7"/>
      <c r="N74" s="5"/>
      <c r="O74" s="6"/>
      <c r="P74" s="6"/>
      <c r="Q74" s="6"/>
      <c r="R74" s="7"/>
    </row>
    <row r="75" spans="2:18" x14ac:dyDescent="0.45">
      <c r="B75" s="5"/>
      <c r="C75" s="6"/>
      <c r="D75" s="6"/>
      <c r="E75" s="6"/>
      <c r="F75" s="7"/>
      <c r="H75" s="5"/>
      <c r="I75" s="6"/>
      <c r="J75" s="6"/>
      <c r="K75" s="6"/>
      <c r="L75" s="7"/>
      <c r="N75" s="5"/>
      <c r="O75" s="6"/>
      <c r="P75" s="6"/>
      <c r="Q75" s="6"/>
      <c r="R75" s="7"/>
    </row>
    <row r="76" spans="2:18" x14ac:dyDescent="0.45">
      <c r="B76" s="5"/>
      <c r="C76" s="6"/>
      <c r="D76" s="6"/>
      <c r="E76" s="6"/>
      <c r="F76" s="7"/>
      <c r="H76" s="5"/>
      <c r="I76" s="6"/>
      <c r="J76" s="6"/>
      <c r="K76" s="6"/>
      <c r="L76" s="7"/>
      <c r="N76" s="5"/>
      <c r="O76" s="6"/>
      <c r="P76" s="6"/>
      <c r="Q76" s="6"/>
      <c r="R76" s="7"/>
    </row>
    <row r="77" spans="2:18" x14ac:dyDescent="0.45">
      <c r="B77" s="49" t="s">
        <v>13</v>
      </c>
      <c r="C77" s="21"/>
      <c r="D77" s="22" t="s">
        <v>9</v>
      </c>
      <c r="E77" s="22" t="s">
        <v>10</v>
      </c>
      <c r="F77" s="23" t="s">
        <v>35</v>
      </c>
      <c r="H77" s="49" t="s">
        <v>13</v>
      </c>
      <c r="I77" s="21"/>
      <c r="J77" s="22" t="s">
        <v>9</v>
      </c>
      <c r="K77" s="22" t="s">
        <v>10</v>
      </c>
      <c r="L77" s="23" t="s">
        <v>35</v>
      </c>
      <c r="N77" s="49" t="s">
        <v>13</v>
      </c>
      <c r="O77" s="21"/>
      <c r="P77" s="22" t="s">
        <v>9</v>
      </c>
      <c r="Q77" s="22" t="s">
        <v>10</v>
      </c>
      <c r="R77" s="23" t="s">
        <v>35</v>
      </c>
    </row>
    <row r="78" spans="2:18" x14ac:dyDescent="0.45">
      <c r="B78" s="20"/>
      <c r="C78" s="21"/>
      <c r="D78" s="24">
        <v>6</v>
      </c>
      <c r="E78" s="24">
        <v>4</v>
      </c>
      <c r="F78" s="25">
        <v>4</v>
      </c>
      <c r="H78" s="20"/>
      <c r="I78" s="21"/>
      <c r="J78" s="24">
        <v>6</v>
      </c>
      <c r="K78" s="24">
        <v>4</v>
      </c>
      <c r="L78" s="25">
        <v>4</v>
      </c>
      <c r="N78" s="20"/>
      <c r="O78" s="21"/>
      <c r="P78" s="24">
        <v>8</v>
      </c>
      <c r="Q78" s="24">
        <v>4</v>
      </c>
      <c r="R78" s="25">
        <v>6</v>
      </c>
    </row>
    <row r="79" spans="2:18" x14ac:dyDescent="0.45">
      <c r="B79" s="20"/>
      <c r="C79" s="21"/>
      <c r="D79" s="21"/>
      <c r="E79" s="21"/>
      <c r="F79" s="26"/>
      <c r="H79" s="20"/>
      <c r="I79" s="21"/>
      <c r="J79" s="21"/>
      <c r="K79" s="21"/>
      <c r="L79" s="26"/>
      <c r="N79" s="20"/>
      <c r="O79" s="21"/>
      <c r="P79" s="21"/>
      <c r="Q79" s="21"/>
      <c r="R79" s="26"/>
    </row>
    <row r="80" spans="2:18" x14ac:dyDescent="0.45">
      <c r="B80" s="20"/>
      <c r="C80" s="22" t="s">
        <v>3</v>
      </c>
      <c r="D80" s="22" t="s">
        <v>4</v>
      </c>
      <c r="E80" s="22" t="s">
        <v>5</v>
      </c>
      <c r="F80" s="23" t="s">
        <v>16</v>
      </c>
      <c r="G80" s="2"/>
      <c r="H80" s="20"/>
      <c r="I80" s="22" t="s">
        <v>3</v>
      </c>
      <c r="J80" s="22" t="s">
        <v>4</v>
      </c>
      <c r="K80" s="22" t="s">
        <v>5</v>
      </c>
      <c r="L80" s="23" t="s">
        <v>16</v>
      </c>
      <c r="N80" s="20"/>
      <c r="O80" s="22" t="s">
        <v>3</v>
      </c>
      <c r="P80" s="22" t="s">
        <v>4</v>
      </c>
      <c r="Q80" s="22" t="s">
        <v>5</v>
      </c>
      <c r="R80" s="23" t="s">
        <v>16</v>
      </c>
    </row>
    <row r="81" spans="2:18" x14ac:dyDescent="0.45">
      <c r="B81" s="20" t="s">
        <v>0</v>
      </c>
      <c r="C81" s="21"/>
      <c r="D81" s="21"/>
      <c r="E81" s="21">
        <v>550</v>
      </c>
      <c r="F81" s="26" t="s">
        <v>14</v>
      </c>
      <c r="H81" s="20" t="s">
        <v>0</v>
      </c>
      <c r="I81" s="21"/>
      <c r="J81" s="21"/>
      <c r="K81" s="21">
        <v>450</v>
      </c>
      <c r="L81" s="26" t="s">
        <v>14</v>
      </c>
      <c r="N81" s="20" t="s">
        <v>0</v>
      </c>
      <c r="O81" s="21"/>
      <c r="P81" s="21"/>
      <c r="Q81" s="21">
        <v>550</v>
      </c>
      <c r="R81" s="26" t="s">
        <v>14</v>
      </c>
    </row>
    <row r="82" spans="2:18" x14ac:dyDescent="0.45">
      <c r="B82" s="20" t="s">
        <v>1</v>
      </c>
      <c r="C82" s="21">
        <v>100</v>
      </c>
      <c r="D82" s="21">
        <f>+C82*(D78-1)</f>
        <v>500</v>
      </c>
      <c r="E82" s="21">
        <f>+D82/E78</f>
        <v>125</v>
      </c>
      <c r="F82" s="26" t="s">
        <v>33</v>
      </c>
      <c r="H82" s="20" t="s">
        <v>1</v>
      </c>
      <c r="I82" s="21">
        <v>239</v>
      </c>
      <c r="J82" s="21">
        <f>+I82*(J78-1)</f>
        <v>1195</v>
      </c>
      <c r="K82" s="21">
        <f>+J82/K78</f>
        <v>298.75</v>
      </c>
      <c r="L82" s="26" t="s">
        <v>26</v>
      </c>
      <c r="N82" s="20" t="s">
        <v>1</v>
      </c>
      <c r="O82" s="21">
        <v>239</v>
      </c>
      <c r="P82" s="21">
        <f>+O82*(P78-1)</f>
        <v>1673</v>
      </c>
      <c r="Q82" s="21">
        <f>+P82/Q78</f>
        <v>418.25</v>
      </c>
      <c r="R82" s="26" t="s">
        <v>26</v>
      </c>
    </row>
    <row r="83" spans="2:18" x14ac:dyDescent="0.45">
      <c r="B83" s="20" t="s">
        <v>2</v>
      </c>
      <c r="C83" s="21">
        <v>70</v>
      </c>
      <c r="D83" s="21">
        <f>+C83*D78</f>
        <v>420</v>
      </c>
      <c r="E83" s="21">
        <f>+D83/E78</f>
        <v>105</v>
      </c>
      <c r="F83" s="26" t="s">
        <v>41</v>
      </c>
      <c r="H83" s="20" t="s">
        <v>2</v>
      </c>
      <c r="I83" s="21"/>
      <c r="J83" s="21"/>
      <c r="K83" s="21"/>
      <c r="L83" s="26" t="s">
        <v>28</v>
      </c>
      <c r="N83" s="20" t="s">
        <v>2</v>
      </c>
      <c r="O83" s="21">
        <v>120</v>
      </c>
      <c r="P83" s="21">
        <f>+O83*3</f>
        <v>360</v>
      </c>
      <c r="Q83" s="21">
        <f>+P83/Q78</f>
        <v>90</v>
      </c>
      <c r="R83" s="26" t="s">
        <v>28</v>
      </c>
    </row>
    <row r="84" spans="2:18" x14ac:dyDescent="0.45">
      <c r="B84" s="20" t="s">
        <v>6</v>
      </c>
      <c r="C84" s="21"/>
      <c r="D84" s="21">
        <v>60</v>
      </c>
      <c r="E84" s="21">
        <f>+D84/E78</f>
        <v>15</v>
      </c>
      <c r="F84" s="26"/>
      <c r="H84" s="20" t="s">
        <v>6</v>
      </c>
      <c r="I84" s="21"/>
      <c r="J84" s="21"/>
      <c r="K84" s="21"/>
      <c r="L84" s="26"/>
      <c r="N84" s="20" t="s">
        <v>6</v>
      </c>
      <c r="O84" s="21">
        <v>30</v>
      </c>
      <c r="P84" s="21"/>
      <c r="Q84" s="21">
        <f>+O84/Q78</f>
        <v>7.5</v>
      </c>
      <c r="R84" s="26" t="s">
        <v>31</v>
      </c>
    </row>
    <row r="85" spans="2:18" x14ac:dyDescent="0.45">
      <c r="B85" s="20" t="s">
        <v>11</v>
      </c>
      <c r="C85" s="21">
        <v>103</v>
      </c>
      <c r="D85" s="21">
        <f>+C85*D78</f>
        <v>618</v>
      </c>
      <c r="E85" s="21">
        <f>+D85</f>
        <v>618</v>
      </c>
      <c r="F85" s="26" t="s">
        <v>20</v>
      </c>
      <c r="H85" s="20" t="s">
        <v>11</v>
      </c>
      <c r="I85" s="21">
        <v>103</v>
      </c>
      <c r="J85" s="21">
        <f>+I85*L78</f>
        <v>412</v>
      </c>
      <c r="K85" s="21">
        <f>+J85</f>
        <v>412</v>
      </c>
      <c r="L85" s="26" t="s">
        <v>20</v>
      </c>
      <c r="N85" s="20" t="s">
        <v>11</v>
      </c>
      <c r="O85" s="21">
        <v>103</v>
      </c>
      <c r="P85" s="21">
        <f>+O85*6</f>
        <v>618</v>
      </c>
      <c r="Q85" s="21">
        <f>+P85</f>
        <v>618</v>
      </c>
      <c r="R85" s="26" t="s">
        <v>30</v>
      </c>
    </row>
    <row r="86" spans="2:18" x14ac:dyDescent="0.45">
      <c r="B86" s="20" t="s">
        <v>7</v>
      </c>
      <c r="C86" s="21">
        <v>35</v>
      </c>
      <c r="D86" s="21">
        <f>+C86*D78</f>
        <v>210</v>
      </c>
      <c r="E86" s="21">
        <f>+D86</f>
        <v>210</v>
      </c>
      <c r="F86" s="26" t="s">
        <v>23</v>
      </c>
      <c r="H86" s="20" t="s">
        <v>7</v>
      </c>
      <c r="I86" s="21">
        <v>35</v>
      </c>
      <c r="J86" s="21">
        <f>+I86*J78</f>
        <v>210</v>
      </c>
      <c r="K86" s="21">
        <f>+J86</f>
        <v>210</v>
      </c>
      <c r="L86" s="26" t="s">
        <v>23</v>
      </c>
      <c r="N86" s="20" t="s">
        <v>7</v>
      </c>
      <c r="O86" s="21">
        <v>35</v>
      </c>
      <c r="P86" s="21">
        <f>+O86*P78</f>
        <v>280</v>
      </c>
      <c r="Q86" s="21">
        <f>+P86</f>
        <v>280</v>
      </c>
      <c r="R86" s="26" t="s">
        <v>23</v>
      </c>
    </row>
    <row r="87" spans="2:18" x14ac:dyDescent="0.45">
      <c r="B87" s="20" t="s">
        <v>36</v>
      </c>
      <c r="C87" s="21">
        <v>25</v>
      </c>
      <c r="D87" s="21">
        <f>+C87*F78</f>
        <v>100</v>
      </c>
      <c r="E87" s="21">
        <f>+D87/E78</f>
        <v>25</v>
      </c>
      <c r="F87" s="26"/>
      <c r="H87" s="20" t="s">
        <v>36</v>
      </c>
      <c r="I87" s="21"/>
      <c r="J87" s="21"/>
      <c r="K87" s="21"/>
      <c r="L87" s="26"/>
      <c r="N87" s="20" t="s">
        <v>36</v>
      </c>
      <c r="O87" s="21">
        <v>25</v>
      </c>
      <c r="P87" s="21">
        <f>+O87*2</f>
        <v>50</v>
      </c>
      <c r="Q87" s="21">
        <f>+P87/Q78</f>
        <v>12.5</v>
      </c>
      <c r="R87" s="26"/>
    </row>
    <row r="88" spans="2:18" ht="15" customHeight="1" thickBot="1" x14ac:dyDescent="0.5">
      <c r="B88" s="20" t="s">
        <v>8</v>
      </c>
      <c r="C88" s="21"/>
      <c r="D88" s="21"/>
      <c r="E88" s="21">
        <v>100</v>
      </c>
      <c r="F88" s="26"/>
      <c r="H88" s="20" t="s">
        <v>8</v>
      </c>
      <c r="I88" s="21"/>
      <c r="J88" s="21"/>
      <c r="K88" s="21">
        <v>100</v>
      </c>
      <c r="L88" s="26"/>
      <c r="N88" s="20" t="s">
        <v>8</v>
      </c>
      <c r="O88" s="21"/>
      <c r="P88" s="21"/>
      <c r="Q88" s="21">
        <v>100</v>
      </c>
      <c r="R88" s="26"/>
    </row>
    <row r="89" spans="2:18" ht="14.65" thickBot="1" x14ac:dyDescent="0.5">
      <c r="B89" s="5"/>
      <c r="C89" s="6"/>
      <c r="D89" s="6"/>
      <c r="E89" s="3">
        <f>+SUM(E81:E88)</f>
        <v>1748</v>
      </c>
      <c r="F89" s="7"/>
      <c r="H89" s="5"/>
      <c r="I89" s="6"/>
      <c r="J89" s="6"/>
      <c r="K89" s="3">
        <f>+SUM(K81:K88)</f>
        <v>1470.75</v>
      </c>
      <c r="L89" s="7"/>
      <c r="N89" s="5"/>
      <c r="O89" s="6"/>
      <c r="P89" s="6"/>
      <c r="Q89" s="3">
        <f>+SUM(Q81:Q88)</f>
        <v>2076.25</v>
      </c>
      <c r="R89" s="7"/>
    </row>
    <row r="90" spans="2:18" x14ac:dyDescent="0.45">
      <c r="B90" s="5"/>
      <c r="C90" s="6"/>
      <c r="D90" s="6"/>
      <c r="E90" s="6"/>
      <c r="F90" s="7"/>
      <c r="H90" s="5"/>
      <c r="I90" s="6"/>
      <c r="J90" s="6"/>
      <c r="K90" s="6"/>
      <c r="L90" s="7"/>
      <c r="N90" s="5"/>
      <c r="O90" s="6"/>
      <c r="P90" s="6"/>
      <c r="Q90" s="6"/>
      <c r="R90" s="7"/>
    </row>
    <row r="91" spans="2:18" x14ac:dyDescent="0.45">
      <c r="B91" s="5"/>
      <c r="C91" s="6"/>
      <c r="D91" s="6"/>
      <c r="E91" s="6"/>
      <c r="F91" s="7"/>
      <c r="H91" s="5"/>
      <c r="I91" s="6"/>
      <c r="J91" s="6"/>
      <c r="K91" s="6"/>
      <c r="L91" s="7"/>
      <c r="N91" s="5"/>
      <c r="O91" s="6"/>
      <c r="P91" s="6"/>
      <c r="Q91" s="6"/>
      <c r="R91" s="7"/>
    </row>
    <row r="92" spans="2:18" x14ac:dyDescent="0.45">
      <c r="B92" s="50" t="s">
        <v>18</v>
      </c>
      <c r="C92" s="28"/>
      <c r="D92" s="29" t="s">
        <v>9</v>
      </c>
      <c r="E92" s="29" t="s">
        <v>10</v>
      </c>
      <c r="F92" s="30" t="s">
        <v>35</v>
      </c>
      <c r="H92" s="50" t="s">
        <v>18</v>
      </c>
      <c r="I92" s="28"/>
      <c r="J92" s="29" t="s">
        <v>9</v>
      </c>
      <c r="K92" s="29" t="s">
        <v>10</v>
      </c>
      <c r="L92" s="30" t="s">
        <v>35</v>
      </c>
      <c r="N92" s="50" t="s">
        <v>18</v>
      </c>
      <c r="O92" s="28"/>
      <c r="P92" s="29" t="s">
        <v>9</v>
      </c>
      <c r="Q92" s="29" t="s">
        <v>10</v>
      </c>
      <c r="R92" s="30" t="s">
        <v>35</v>
      </c>
    </row>
    <row r="93" spans="2:18" x14ac:dyDescent="0.45">
      <c r="B93" s="27"/>
      <c r="C93" s="28"/>
      <c r="D93" s="31">
        <v>6</v>
      </c>
      <c r="E93" s="31">
        <v>4</v>
      </c>
      <c r="F93" s="32">
        <v>4</v>
      </c>
      <c r="H93" s="27"/>
      <c r="I93" s="28"/>
      <c r="J93" s="31">
        <v>6</v>
      </c>
      <c r="K93" s="31">
        <v>4</v>
      </c>
      <c r="L93" s="32">
        <v>4</v>
      </c>
      <c r="N93" s="27"/>
      <c r="O93" s="28"/>
      <c r="P93" s="31">
        <v>8</v>
      </c>
      <c r="Q93" s="31">
        <v>4</v>
      </c>
      <c r="R93" s="32">
        <v>6</v>
      </c>
    </row>
    <row r="94" spans="2:18" x14ac:dyDescent="0.45">
      <c r="B94" s="27"/>
      <c r="C94" s="28"/>
      <c r="D94" s="28"/>
      <c r="E94" s="28"/>
      <c r="F94" s="33"/>
      <c r="H94" s="27"/>
      <c r="I94" s="28"/>
      <c r="J94" s="28"/>
      <c r="K94" s="28"/>
      <c r="L94" s="33"/>
      <c r="N94" s="27"/>
      <c r="O94" s="28"/>
      <c r="P94" s="28"/>
      <c r="Q94" s="28"/>
      <c r="R94" s="33"/>
    </row>
    <row r="95" spans="2:18" x14ac:dyDescent="0.45">
      <c r="B95" s="27"/>
      <c r="C95" s="29" t="s">
        <v>3</v>
      </c>
      <c r="D95" s="29" t="s">
        <v>4</v>
      </c>
      <c r="E95" s="29" t="s">
        <v>5</v>
      </c>
      <c r="F95" s="30" t="s">
        <v>16</v>
      </c>
      <c r="G95" s="2"/>
      <c r="H95" s="27"/>
      <c r="I95" s="29" t="s">
        <v>3</v>
      </c>
      <c r="J95" s="29" t="s">
        <v>4</v>
      </c>
      <c r="K95" s="29" t="s">
        <v>5</v>
      </c>
      <c r="L95" s="30" t="s">
        <v>16</v>
      </c>
      <c r="N95" s="27"/>
      <c r="O95" s="29" t="s">
        <v>3</v>
      </c>
      <c r="P95" s="29" t="s">
        <v>4</v>
      </c>
      <c r="Q95" s="29" t="s">
        <v>5</v>
      </c>
      <c r="R95" s="30" t="s">
        <v>16</v>
      </c>
    </row>
    <row r="96" spans="2:18" x14ac:dyDescent="0.45">
      <c r="B96" s="27" t="s">
        <v>0</v>
      </c>
      <c r="C96" s="28"/>
      <c r="D96" s="28"/>
      <c r="E96" s="28">
        <v>550</v>
      </c>
      <c r="F96" s="33" t="s">
        <v>14</v>
      </c>
      <c r="H96" s="27" t="s">
        <v>0</v>
      </c>
      <c r="I96" s="28"/>
      <c r="J96" s="28"/>
      <c r="K96" s="28">
        <v>450</v>
      </c>
      <c r="L96" s="33" t="s">
        <v>14</v>
      </c>
      <c r="N96" s="27" t="s">
        <v>0</v>
      </c>
      <c r="O96" s="28"/>
      <c r="P96" s="28"/>
      <c r="Q96" s="28">
        <v>550</v>
      </c>
      <c r="R96" s="33" t="s">
        <v>14</v>
      </c>
    </row>
    <row r="97" spans="2:18" x14ac:dyDescent="0.45">
      <c r="B97" s="27" t="s">
        <v>1</v>
      </c>
      <c r="C97" s="28">
        <v>150</v>
      </c>
      <c r="D97" s="28">
        <f>+C97*(D93-1)</f>
        <v>750</v>
      </c>
      <c r="E97" s="28">
        <f>+D97/E93</f>
        <v>187.5</v>
      </c>
      <c r="F97" s="33" t="s">
        <v>34</v>
      </c>
      <c r="H97" s="27" t="s">
        <v>1</v>
      </c>
      <c r="I97" s="28">
        <v>430</v>
      </c>
      <c r="J97" s="28">
        <f>+I97*(J93-1)</f>
        <v>2150</v>
      </c>
      <c r="K97" s="28">
        <f>+J97/K93</f>
        <v>537.5</v>
      </c>
      <c r="L97" s="33" t="s">
        <v>27</v>
      </c>
      <c r="N97" s="27" t="s">
        <v>1</v>
      </c>
      <c r="O97" s="28">
        <v>430</v>
      </c>
      <c r="P97" s="28">
        <f>+O97*(P93-1)</f>
        <v>3010</v>
      </c>
      <c r="Q97" s="28">
        <f>+P97/Q93</f>
        <v>752.5</v>
      </c>
      <c r="R97" s="33" t="s">
        <v>27</v>
      </c>
    </row>
    <row r="98" spans="2:18" x14ac:dyDescent="0.45">
      <c r="B98" s="27" t="s">
        <v>2</v>
      </c>
      <c r="C98" s="28">
        <v>100</v>
      </c>
      <c r="D98" s="28">
        <f>+C98*D93</f>
        <v>600</v>
      </c>
      <c r="E98" s="28">
        <f>+D98/E93</f>
        <v>150</v>
      </c>
      <c r="F98" s="33" t="s">
        <v>19</v>
      </c>
      <c r="H98" s="27" t="s">
        <v>2</v>
      </c>
      <c r="I98" s="28"/>
      <c r="J98" s="28"/>
      <c r="K98" s="28"/>
      <c r="L98" s="33" t="s">
        <v>28</v>
      </c>
      <c r="N98" s="27" t="s">
        <v>2</v>
      </c>
      <c r="O98" s="28">
        <v>120</v>
      </c>
      <c r="P98" s="28"/>
      <c r="Q98" s="28"/>
      <c r="R98" s="33" t="s">
        <v>28</v>
      </c>
    </row>
    <row r="99" spans="2:18" x14ac:dyDescent="0.45">
      <c r="B99" s="27" t="s">
        <v>6</v>
      </c>
      <c r="C99" s="28"/>
      <c r="D99" s="28">
        <v>60</v>
      </c>
      <c r="E99" s="28">
        <f>+D99/E93</f>
        <v>15</v>
      </c>
      <c r="F99" s="33"/>
      <c r="H99" s="27" t="s">
        <v>6</v>
      </c>
      <c r="I99" s="28"/>
      <c r="J99" s="28"/>
      <c r="K99" s="28"/>
      <c r="L99" s="33"/>
      <c r="N99" s="27" t="s">
        <v>6</v>
      </c>
      <c r="O99" s="28">
        <v>30</v>
      </c>
      <c r="P99" s="28"/>
      <c r="Q99" s="28">
        <f>+O99/Q93</f>
        <v>7.5</v>
      </c>
      <c r="R99" s="33" t="s">
        <v>31</v>
      </c>
    </row>
    <row r="100" spans="2:18" x14ac:dyDescent="0.45">
      <c r="B100" s="27" t="s">
        <v>11</v>
      </c>
      <c r="C100" s="28">
        <v>103</v>
      </c>
      <c r="D100" s="28">
        <f>+C100*D93</f>
        <v>618</v>
      </c>
      <c r="E100" s="28">
        <f>+D100</f>
        <v>618</v>
      </c>
      <c r="F100" s="33" t="s">
        <v>20</v>
      </c>
      <c r="H100" s="27" t="s">
        <v>11</v>
      </c>
      <c r="I100" s="28">
        <v>103</v>
      </c>
      <c r="J100" s="28">
        <f>+I100*J93</f>
        <v>618</v>
      </c>
      <c r="K100" s="28">
        <f>+J100</f>
        <v>618</v>
      </c>
      <c r="L100" s="33" t="s">
        <v>20</v>
      </c>
      <c r="N100" s="27" t="s">
        <v>11</v>
      </c>
      <c r="O100" s="28">
        <v>103</v>
      </c>
      <c r="P100" s="28">
        <f>+O100*6</f>
        <v>618</v>
      </c>
      <c r="Q100" s="28">
        <f>+P100</f>
        <v>618</v>
      </c>
      <c r="R100" s="33" t="s">
        <v>30</v>
      </c>
    </row>
    <row r="101" spans="2:18" x14ac:dyDescent="0.45">
      <c r="B101" s="27" t="s">
        <v>7</v>
      </c>
      <c r="C101" s="28">
        <v>45</v>
      </c>
      <c r="D101" s="28">
        <f>+C101*D93</f>
        <v>270</v>
      </c>
      <c r="E101" s="28">
        <f>+D101</f>
        <v>270</v>
      </c>
      <c r="F101" s="33" t="s">
        <v>21</v>
      </c>
      <c r="H101" s="27" t="s">
        <v>7</v>
      </c>
      <c r="I101" s="28">
        <v>45</v>
      </c>
      <c r="J101" s="28">
        <f>+I101*J93</f>
        <v>270</v>
      </c>
      <c r="K101" s="28">
        <f>+J101</f>
        <v>270</v>
      </c>
      <c r="L101" s="33" t="s">
        <v>21</v>
      </c>
      <c r="N101" s="27" t="s">
        <v>7</v>
      </c>
      <c r="O101" s="28">
        <v>45</v>
      </c>
      <c r="P101" s="28">
        <f>+O101*P93</f>
        <v>360</v>
      </c>
      <c r="Q101" s="28">
        <f>+P101</f>
        <v>360</v>
      </c>
      <c r="R101" s="33" t="s">
        <v>21</v>
      </c>
    </row>
    <row r="102" spans="2:18" x14ac:dyDescent="0.45">
      <c r="B102" s="27" t="s">
        <v>36</v>
      </c>
      <c r="C102" s="28">
        <v>25</v>
      </c>
      <c r="D102" s="28">
        <f>+C102*F93</f>
        <v>100</v>
      </c>
      <c r="E102" s="28">
        <f>+D102/E93</f>
        <v>25</v>
      </c>
      <c r="F102" s="33"/>
      <c r="H102" s="27" t="s">
        <v>36</v>
      </c>
      <c r="I102" s="28"/>
      <c r="J102" s="28"/>
      <c r="K102" s="28"/>
      <c r="L102" s="33"/>
      <c r="N102" s="27" t="s">
        <v>36</v>
      </c>
      <c r="O102" s="28">
        <v>25</v>
      </c>
      <c r="P102" s="28">
        <f>+O102*2</f>
        <v>50</v>
      </c>
      <c r="Q102" s="28">
        <f>+P102/Q93</f>
        <v>12.5</v>
      </c>
      <c r="R102" s="33"/>
    </row>
    <row r="103" spans="2:18" ht="14.65" thickBot="1" x14ac:dyDescent="0.5">
      <c r="B103" s="27" t="s">
        <v>8</v>
      </c>
      <c r="C103" s="28"/>
      <c r="D103" s="28"/>
      <c r="E103" s="28">
        <v>100</v>
      </c>
      <c r="F103" s="33"/>
      <c r="H103" s="27" t="s">
        <v>8</v>
      </c>
      <c r="I103" s="28"/>
      <c r="J103" s="28"/>
      <c r="K103" s="28">
        <v>100</v>
      </c>
      <c r="L103" s="33"/>
      <c r="N103" s="27" t="s">
        <v>8</v>
      </c>
      <c r="O103" s="28"/>
      <c r="P103" s="28"/>
      <c r="Q103" s="28">
        <v>100</v>
      </c>
      <c r="R103" s="33"/>
    </row>
    <row r="104" spans="2:18" ht="14.65" thickBot="1" x14ac:dyDescent="0.5">
      <c r="B104" s="5"/>
      <c r="C104" s="6"/>
      <c r="D104" s="6"/>
      <c r="E104" s="4">
        <f>+SUM(E96:E103)</f>
        <v>1915.5</v>
      </c>
      <c r="F104" s="7"/>
      <c r="H104" s="5"/>
      <c r="I104" s="6"/>
      <c r="J104" s="6"/>
      <c r="K104" s="4">
        <f>+SUM(K96:K103)</f>
        <v>1975.5</v>
      </c>
      <c r="L104" s="7"/>
      <c r="N104" s="5"/>
      <c r="O104" s="6"/>
      <c r="P104" s="6"/>
      <c r="Q104" s="4">
        <f>+SUM(Q96:Q103)</f>
        <v>2400.5</v>
      </c>
      <c r="R104" s="7"/>
    </row>
    <row r="105" spans="2:18" ht="14.65" thickBot="1" x14ac:dyDescent="0.5">
      <c r="B105" s="8"/>
      <c r="C105" s="9"/>
      <c r="D105" s="9"/>
      <c r="E105" s="9"/>
      <c r="F105" s="10"/>
      <c r="H105" s="8"/>
      <c r="I105" s="12"/>
      <c r="J105" s="12"/>
      <c r="K105" s="12"/>
      <c r="L105" s="10"/>
      <c r="N105" s="8"/>
      <c r="O105" s="12"/>
      <c r="P105" s="12"/>
      <c r="Q105" s="12"/>
      <c r="R105" s="10"/>
    </row>
  </sheetData>
  <mergeCells count="2">
    <mergeCell ref="B5:R5"/>
    <mergeCell ref="B56:R56"/>
  </mergeCell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556E6-F751-4BA8-879E-0D8B430F0655}">
  <dimension ref="A1:H25"/>
  <sheetViews>
    <sheetView showGridLines="0" zoomScale="115" zoomScaleNormal="115" workbookViewId="0">
      <selection activeCell="B35" sqref="B35"/>
    </sheetView>
  </sheetViews>
  <sheetFormatPr baseColWidth="10" defaultRowHeight="14.25" x14ac:dyDescent="0.45"/>
  <cols>
    <col min="1" max="1" width="3.86328125" customWidth="1"/>
    <col min="2" max="7" width="26.59765625" style="1" customWidth="1"/>
    <col min="8" max="8" width="10.6640625" style="1"/>
  </cols>
  <sheetData>
    <row r="1" spans="1:8" x14ac:dyDescent="0.45">
      <c r="B1" s="55" t="s">
        <v>73</v>
      </c>
    </row>
    <row r="2" spans="1:8" x14ac:dyDescent="0.45">
      <c r="B2" s="44"/>
    </row>
    <row r="3" spans="1:8" s="47" customFormat="1" ht="21" x14ac:dyDescent="0.65">
      <c r="A3" s="45"/>
      <c r="B3" s="54" t="s">
        <v>42</v>
      </c>
      <c r="C3" s="54" t="s">
        <v>43</v>
      </c>
      <c r="D3" s="54" t="s">
        <v>44</v>
      </c>
      <c r="E3" s="54" t="s">
        <v>45</v>
      </c>
      <c r="F3" s="54" t="s">
        <v>46</v>
      </c>
      <c r="G3" s="54" t="s">
        <v>47</v>
      </c>
      <c r="H3" s="46"/>
    </row>
    <row r="4" spans="1:8" x14ac:dyDescent="0.45">
      <c r="B4" s="1" t="s">
        <v>48</v>
      </c>
      <c r="C4" s="1" t="s">
        <v>51</v>
      </c>
      <c r="D4" s="1" t="s">
        <v>52</v>
      </c>
      <c r="E4" s="1" t="s">
        <v>53</v>
      </c>
      <c r="F4" s="1" t="s">
        <v>54</v>
      </c>
      <c r="G4" s="1" t="s">
        <v>62</v>
      </c>
    </row>
    <row r="5" spans="1:8" x14ac:dyDescent="0.45">
      <c r="B5" s="1" t="s">
        <v>2</v>
      </c>
    </row>
    <row r="6" spans="1:8" x14ac:dyDescent="0.45">
      <c r="B6" s="1" t="s">
        <v>63</v>
      </c>
      <c r="G6" s="1" t="s">
        <v>55</v>
      </c>
    </row>
    <row r="7" spans="1:8" x14ac:dyDescent="0.45">
      <c r="B7" s="1" t="s">
        <v>49</v>
      </c>
      <c r="C7" s="1" t="s">
        <v>49</v>
      </c>
      <c r="D7" s="1" t="s">
        <v>49</v>
      </c>
      <c r="E7" s="1" t="s">
        <v>49</v>
      </c>
      <c r="F7" s="1" t="s">
        <v>49</v>
      </c>
    </row>
    <row r="10" spans="1:8" x14ac:dyDescent="0.45">
      <c r="B10" s="55" t="s">
        <v>74</v>
      </c>
    </row>
    <row r="11" spans="1:8" x14ac:dyDescent="0.45">
      <c r="B11" s="44"/>
    </row>
    <row r="12" spans="1:8" ht="21" x14ac:dyDescent="0.65">
      <c r="B12" s="54" t="s">
        <v>42</v>
      </c>
      <c r="C12" s="54" t="s">
        <v>43</v>
      </c>
      <c r="D12" s="54" t="s">
        <v>44</v>
      </c>
      <c r="E12" s="54" t="s">
        <v>45</v>
      </c>
      <c r="F12" s="54" t="s">
        <v>46</v>
      </c>
      <c r="G12" s="54" t="s">
        <v>47</v>
      </c>
    </row>
    <row r="13" spans="1:8" x14ac:dyDescent="0.45">
      <c r="B13" s="1" t="s">
        <v>64</v>
      </c>
      <c r="C13" s="1" t="s">
        <v>51</v>
      </c>
      <c r="D13" s="1" t="s">
        <v>52</v>
      </c>
      <c r="E13" s="1" t="s">
        <v>53</v>
      </c>
      <c r="F13" s="1" t="s">
        <v>54</v>
      </c>
      <c r="G13" s="1" t="s">
        <v>50</v>
      </c>
    </row>
    <row r="14" spans="1:8" x14ac:dyDescent="0.45">
      <c r="B14" s="1" t="s">
        <v>2</v>
      </c>
      <c r="G14" s="1" t="s">
        <v>65</v>
      </c>
    </row>
    <row r="15" spans="1:8" x14ac:dyDescent="0.45">
      <c r="B15" s="1" t="s">
        <v>68</v>
      </c>
      <c r="G15" s="1" t="s">
        <v>55</v>
      </c>
    </row>
    <row r="16" spans="1:8" x14ac:dyDescent="0.45">
      <c r="B16" s="1" t="s">
        <v>49</v>
      </c>
      <c r="C16" s="1" t="s">
        <v>49</v>
      </c>
      <c r="D16" s="1" t="s">
        <v>49</v>
      </c>
      <c r="E16" s="1" t="s">
        <v>49</v>
      </c>
      <c r="F16" s="1" t="s">
        <v>49</v>
      </c>
    </row>
    <row r="19" spans="2:7" x14ac:dyDescent="0.45">
      <c r="B19" s="55" t="s">
        <v>75</v>
      </c>
    </row>
    <row r="20" spans="2:7" x14ac:dyDescent="0.45">
      <c r="B20" s="44"/>
    </row>
    <row r="21" spans="2:7" ht="22.15" customHeight="1" x14ac:dyDescent="0.65">
      <c r="B21" s="54" t="s">
        <v>42</v>
      </c>
      <c r="C21" s="54" t="s">
        <v>43</v>
      </c>
      <c r="D21" s="54" t="s">
        <v>44</v>
      </c>
      <c r="E21" s="54" t="s">
        <v>45</v>
      </c>
      <c r="F21" s="54" t="s">
        <v>46</v>
      </c>
      <c r="G21" s="54" t="s">
        <v>47</v>
      </c>
    </row>
    <row r="22" spans="2:7" x14ac:dyDescent="0.45">
      <c r="B22" s="1" t="s">
        <v>64</v>
      </c>
      <c r="G22" s="1" t="s">
        <v>50</v>
      </c>
    </row>
    <row r="23" spans="2:7" x14ac:dyDescent="0.45">
      <c r="B23" s="1" t="s">
        <v>66</v>
      </c>
      <c r="C23" s="1" t="s">
        <v>51</v>
      </c>
      <c r="D23" s="1" t="s">
        <v>52</v>
      </c>
      <c r="E23" s="1" t="s">
        <v>53</v>
      </c>
      <c r="F23" s="1" t="s">
        <v>54</v>
      </c>
      <c r="G23" s="1" t="s">
        <v>67</v>
      </c>
    </row>
    <row r="24" spans="2:7" x14ac:dyDescent="0.45">
      <c r="B24" s="1" t="s">
        <v>68</v>
      </c>
    </row>
    <row r="25" spans="2:7" x14ac:dyDescent="0.45">
      <c r="B25" s="1" t="s">
        <v>49</v>
      </c>
      <c r="C25" s="1" t="s">
        <v>49</v>
      </c>
      <c r="D25" s="1" t="s">
        <v>49</v>
      </c>
      <c r="E25" s="1" t="s">
        <v>49</v>
      </c>
      <c r="F25" s="1" t="s">
        <v>49</v>
      </c>
      <c r="G25" s="1" t="s">
        <v>55</v>
      </c>
    </row>
  </sheetData>
  <pageMargins left="0.7" right="0.7" top="0.75" bottom="0.75" header="0.3" footer="0.3"/>
  <pageSetup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D6B50-93F9-4587-B38D-A305B744A4E5}">
  <dimension ref="B1:I26"/>
  <sheetViews>
    <sheetView showGridLines="0" zoomScaleNormal="100" workbookViewId="0">
      <selection activeCell="F19" sqref="F19"/>
    </sheetView>
  </sheetViews>
  <sheetFormatPr baseColWidth="10" defaultRowHeight="14.25" x14ac:dyDescent="0.45"/>
  <cols>
    <col min="1" max="1" width="6.33203125" customWidth="1"/>
    <col min="2" max="7" width="20.796875" style="1" customWidth="1"/>
    <col min="8" max="9" width="20.796875" customWidth="1"/>
  </cols>
  <sheetData>
    <row r="1" spans="2:9" x14ac:dyDescent="0.45">
      <c r="B1" s="55" t="s">
        <v>73</v>
      </c>
    </row>
    <row r="2" spans="2:9" x14ac:dyDescent="0.45">
      <c r="B2" s="44"/>
    </row>
    <row r="3" spans="2:9" ht="21" x14ac:dyDescent="0.65">
      <c r="B3" s="54" t="s">
        <v>42</v>
      </c>
      <c r="C3" s="54" t="s">
        <v>43</v>
      </c>
      <c r="D3" s="54" t="s">
        <v>44</v>
      </c>
      <c r="E3" s="54" t="s">
        <v>45</v>
      </c>
      <c r="F3" s="54" t="s">
        <v>46</v>
      </c>
      <c r="G3" s="54" t="s">
        <v>47</v>
      </c>
      <c r="H3" s="54" t="s">
        <v>69</v>
      </c>
      <c r="I3" s="54" t="s">
        <v>70</v>
      </c>
    </row>
    <row r="4" spans="2:9" x14ac:dyDescent="0.45">
      <c r="B4" s="1" t="s">
        <v>48</v>
      </c>
      <c r="I4" s="1" t="s">
        <v>62</v>
      </c>
    </row>
    <row r="5" spans="2:9" ht="28.5" x14ac:dyDescent="0.45">
      <c r="B5" s="1" t="s">
        <v>2</v>
      </c>
      <c r="C5" s="1" t="s">
        <v>51</v>
      </c>
      <c r="D5" s="1" t="s">
        <v>52</v>
      </c>
      <c r="E5" s="1" t="s">
        <v>53</v>
      </c>
      <c r="F5" s="1" t="s">
        <v>54</v>
      </c>
      <c r="G5" s="56" t="s">
        <v>71</v>
      </c>
      <c r="H5" s="1" t="s">
        <v>72</v>
      </c>
      <c r="I5" s="1"/>
    </row>
    <row r="6" spans="2:9" x14ac:dyDescent="0.45">
      <c r="B6" s="1" t="s">
        <v>63</v>
      </c>
      <c r="I6" s="1" t="s">
        <v>55</v>
      </c>
    </row>
    <row r="7" spans="2:9" x14ac:dyDescent="0.45">
      <c r="B7" s="1" t="s">
        <v>49</v>
      </c>
      <c r="C7" s="1" t="s">
        <v>49</v>
      </c>
      <c r="D7" s="1" t="s">
        <v>49</v>
      </c>
      <c r="E7" s="1" t="s">
        <v>49</v>
      </c>
      <c r="F7" s="1" t="s">
        <v>49</v>
      </c>
      <c r="G7" s="1" t="s">
        <v>49</v>
      </c>
      <c r="H7" s="1" t="s">
        <v>49</v>
      </c>
    </row>
    <row r="10" spans="2:9" x14ac:dyDescent="0.45">
      <c r="B10" s="55" t="s">
        <v>74</v>
      </c>
    </row>
    <row r="11" spans="2:9" x14ac:dyDescent="0.45">
      <c r="B11" s="44"/>
    </row>
    <row r="12" spans="2:9" ht="21" x14ac:dyDescent="0.65">
      <c r="B12" s="54" t="s">
        <v>42</v>
      </c>
      <c r="C12" s="54" t="s">
        <v>43</v>
      </c>
      <c r="D12" s="54" t="s">
        <v>44</v>
      </c>
      <c r="E12" s="54" t="s">
        <v>45</v>
      </c>
      <c r="F12" s="54" t="s">
        <v>46</v>
      </c>
      <c r="G12" s="54" t="s">
        <v>47</v>
      </c>
      <c r="H12" s="54" t="s">
        <v>69</v>
      </c>
      <c r="I12" s="54" t="s">
        <v>70</v>
      </c>
    </row>
    <row r="13" spans="2:9" x14ac:dyDescent="0.45">
      <c r="B13" s="1" t="s">
        <v>64</v>
      </c>
      <c r="I13" s="1" t="s">
        <v>50</v>
      </c>
    </row>
    <row r="14" spans="2:9" ht="28.5" x14ac:dyDescent="0.45">
      <c r="B14" s="1" t="s">
        <v>2</v>
      </c>
      <c r="C14" s="1" t="s">
        <v>51</v>
      </c>
      <c r="D14" s="1" t="s">
        <v>52</v>
      </c>
      <c r="E14" s="1" t="s">
        <v>53</v>
      </c>
      <c r="F14" s="1" t="s">
        <v>54</v>
      </c>
      <c r="G14" s="56" t="s">
        <v>71</v>
      </c>
      <c r="H14" s="1" t="s">
        <v>72</v>
      </c>
      <c r="I14" s="1"/>
    </row>
    <row r="15" spans="2:9" x14ac:dyDescent="0.45">
      <c r="B15" s="1" t="s">
        <v>68</v>
      </c>
      <c r="I15" s="1" t="s">
        <v>65</v>
      </c>
    </row>
    <row r="16" spans="2:9" x14ac:dyDescent="0.45">
      <c r="B16" s="1" t="s">
        <v>49</v>
      </c>
      <c r="C16" s="1" t="s">
        <v>49</v>
      </c>
      <c r="D16" s="1" t="s">
        <v>49</v>
      </c>
      <c r="E16" s="1" t="s">
        <v>49</v>
      </c>
      <c r="F16" s="1" t="s">
        <v>49</v>
      </c>
      <c r="G16" s="1" t="s">
        <v>49</v>
      </c>
      <c r="H16" s="1" t="s">
        <v>49</v>
      </c>
      <c r="I16" s="1" t="s">
        <v>55</v>
      </c>
    </row>
    <row r="19" spans="2:9" x14ac:dyDescent="0.45">
      <c r="B19" s="55" t="s">
        <v>75</v>
      </c>
    </row>
    <row r="20" spans="2:9" x14ac:dyDescent="0.45">
      <c r="B20" s="44"/>
    </row>
    <row r="21" spans="2:9" ht="21" x14ac:dyDescent="0.65">
      <c r="B21" s="54" t="s">
        <v>42</v>
      </c>
      <c r="C21" s="54" t="s">
        <v>43</v>
      </c>
      <c r="D21" s="54" t="s">
        <v>44</v>
      </c>
      <c r="E21" s="54" t="s">
        <v>45</v>
      </c>
      <c r="F21" s="54" t="s">
        <v>46</v>
      </c>
      <c r="G21" s="54" t="s">
        <v>47</v>
      </c>
      <c r="H21" s="54" t="s">
        <v>69</v>
      </c>
      <c r="I21" s="54" t="s">
        <v>70</v>
      </c>
    </row>
    <row r="22" spans="2:9" x14ac:dyDescent="0.45">
      <c r="B22" s="1" t="s">
        <v>64</v>
      </c>
      <c r="I22" s="1" t="s">
        <v>50</v>
      </c>
    </row>
    <row r="23" spans="2:9" ht="28.5" x14ac:dyDescent="0.45">
      <c r="B23" s="1" t="s">
        <v>66</v>
      </c>
      <c r="C23" s="1" t="s">
        <v>51</v>
      </c>
      <c r="D23" s="1" t="s">
        <v>52</v>
      </c>
      <c r="E23" s="1" t="s">
        <v>53</v>
      </c>
      <c r="F23" s="1" t="s">
        <v>54</v>
      </c>
      <c r="G23" s="56" t="s">
        <v>71</v>
      </c>
      <c r="H23" s="1" t="s">
        <v>72</v>
      </c>
      <c r="I23" s="1" t="s">
        <v>67</v>
      </c>
    </row>
    <row r="24" spans="2:9" x14ac:dyDescent="0.45">
      <c r="B24" s="1" t="s">
        <v>68</v>
      </c>
      <c r="I24" s="1"/>
    </row>
    <row r="25" spans="2:9" x14ac:dyDescent="0.45">
      <c r="B25" s="1" t="s">
        <v>49</v>
      </c>
      <c r="C25" s="1" t="s">
        <v>49</v>
      </c>
      <c r="D25" s="1" t="s">
        <v>49</v>
      </c>
      <c r="E25" s="1" t="s">
        <v>49</v>
      </c>
      <c r="F25" s="1" t="s">
        <v>49</v>
      </c>
      <c r="G25" s="1" t="s">
        <v>49</v>
      </c>
      <c r="H25" s="1" t="s">
        <v>49</v>
      </c>
      <c r="I25" s="1" t="s">
        <v>55</v>
      </c>
    </row>
    <row r="26" spans="2:9" x14ac:dyDescent="0.45">
      <c r="I26" s="1"/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Presupuesto</vt:lpstr>
      <vt:lpstr>Itinerario 6d</vt:lpstr>
      <vt:lpstr>Itinerario 8d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</dc:creator>
  <cp:lastModifiedBy>Claudia</cp:lastModifiedBy>
  <dcterms:created xsi:type="dcterms:W3CDTF">2021-08-19T03:45:15Z</dcterms:created>
  <dcterms:modified xsi:type="dcterms:W3CDTF">2021-09-02T04:07:07Z</dcterms:modified>
</cp:coreProperties>
</file>